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553FCFC-9278-45D9-8A23-4B123F78B838}" xr6:coauthVersionLast="47" xr6:coauthVersionMax="47" xr10:uidLastSave="{00000000-0000-0000-0000-000000000000}"/>
  <bookViews>
    <workbookView xWindow="-120" yWindow="-120" windowWidth="29040" windowHeight="15840" tabRatio="718" xr2:uid="{00000000-000D-0000-FFFF-FFFF00000000}"/>
  </bookViews>
  <sheets>
    <sheet name="Disclaimer" sheetId="7" r:id="rId1"/>
    <sheet name="Figures" sheetId="3" r:id="rId2"/>
    <sheet name="Tables" sheetId="8" r:id="rId3"/>
    <sheet name="Units and Conversion Factors" sheetId="6" r:id="rId4"/>
  </sheets>
  <definedNames>
    <definedName name="_xlnm.Print_Area" localSheetId="0">Disclaimer!$A$1:$K$47</definedName>
    <definedName name="_xlnm.Print_Area" localSheetId="1">Figures!$H$1:$BC$69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9" i="8" l="1"/>
  <c r="I14" i="8" l="1"/>
  <c r="J14" i="8"/>
  <c r="J17" i="8" s="1"/>
  <c r="B7" i="8"/>
  <c r="C7" i="8"/>
  <c r="D7" i="8"/>
  <c r="E7" i="8"/>
  <c r="F7" i="8"/>
  <c r="M9" i="8"/>
  <c r="I17" i="8"/>
  <c r="F11" i="8"/>
  <c r="E11" i="8"/>
  <c r="D11" i="8"/>
  <c r="C11" i="8"/>
  <c r="B11" i="8"/>
</calcChain>
</file>

<file path=xl/sharedStrings.xml><?xml version="1.0" encoding="utf-8"?>
<sst xmlns="http://schemas.openxmlformats.org/spreadsheetml/2006/main" count="454" uniqueCount="297">
  <si>
    <t>Production</t>
  </si>
  <si>
    <t xml:space="preserve">Cold Lake </t>
  </si>
  <si>
    <t>Athabasca</t>
  </si>
  <si>
    <t>Peace River</t>
  </si>
  <si>
    <t>CSS</t>
  </si>
  <si>
    <t>SAGD</t>
  </si>
  <si>
    <t>Bitumen</t>
  </si>
  <si>
    <t>Upgraded</t>
  </si>
  <si>
    <t>Year</t>
  </si>
  <si>
    <t>Term</t>
  </si>
  <si>
    <t>Value
(short scale)</t>
  </si>
  <si>
    <t>Scientific notation</t>
  </si>
  <si>
    <t>Imperial</t>
  </si>
  <si>
    <t>Energy resource</t>
  </si>
  <si>
    <t>Gigajoules</t>
  </si>
  <si>
    <t>kilo</t>
  </si>
  <si>
    <t>thousand</t>
  </si>
  <si>
    <t>Natural gas (per thousand cubic metres)</t>
  </si>
  <si>
    <t>37.4*</t>
  </si>
  <si>
    <t>mega</t>
  </si>
  <si>
    <t>million</t>
  </si>
  <si>
    <t>Ethane (per cubic metre)</t>
  </si>
  <si>
    <t>giga</t>
  </si>
  <si>
    <t>billion</t>
  </si>
  <si>
    <t>Propane (per cubic metre)</t>
  </si>
  <si>
    <t>tera</t>
  </si>
  <si>
    <t>thousand billion (trillion)</t>
  </si>
  <si>
    <t>Butanes (per cubic metre)</t>
  </si>
  <si>
    <t>peta</t>
  </si>
  <si>
    <t>million billion</t>
  </si>
  <si>
    <t>Oil (per cubic metre)</t>
  </si>
  <si>
    <t>exa</t>
  </si>
  <si>
    <t>billion billion</t>
  </si>
  <si>
    <t>Light and medium crude oil</t>
  </si>
  <si>
    <t>Heavy crude oil</t>
  </si>
  <si>
    <t>tonne</t>
  </si>
  <si>
    <t>Pentanes plus</t>
  </si>
  <si>
    <t>Refined petroleum products (per cubic metre)</t>
  </si>
  <si>
    <t>Motor gasoline</t>
  </si>
  <si>
    <t>Diesel</t>
  </si>
  <si>
    <t>Aviation turbo fuel</t>
  </si>
  <si>
    <t>Aviation gasoline</t>
  </si>
  <si>
    <t>Kerosene</t>
  </si>
  <si>
    <t>Light fuel oil</t>
  </si>
  <si>
    <t>Heavy fuel oil</t>
  </si>
  <si>
    <t>Naphthas</t>
  </si>
  <si>
    <t>Lubricating oils and greases</t>
  </si>
  <si>
    <t>Petrochemical feedstock</t>
  </si>
  <si>
    <t>Asphalt</t>
  </si>
  <si>
    <t>Coke</t>
  </si>
  <si>
    <t>Other products (from refinery)</t>
  </si>
  <si>
    <t>Coal (per tonne)</t>
  </si>
  <si>
    <t>Subbituminous</t>
  </si>
  <si>
    <t>Bituminous</t>
  </si>
  <si>
    <t xml:space="preserve">Electricity (per megawatt-hour of output) </t>
  </si>
  <si>
    <t>*Based on the heating value at 1000 Btu/cf</t>
  </si>
  <si>
    <t>Upgraded bitumen</t>
  </si>
  <si>
    <t>Nonupgraded</t>
  </si>
  <si>
    <t>Alberta demand</t>
  </si>
  <si>
    <t>Figure S3.1</t>
  </si>
  <si>
    <t>Figure S3.2</t>
  </si>
  <si>
    <t>Figure S3.3</t>
  </si>
  <si>
    <t>Figure S3.6</t>
  </si>
  <si>
    <t>Figure S3.7</t>
  </si>
  <si>
    <t>Number of wells</t>
  </si>
  <si>
    <r>
      <t xml:space="preserve">10 </t>
    </r>
    <r>
      <rPr>
        <vertAlign val="superscript"/>
        <sz val="10"/>
        <rFont val="Arial"/>
        <family val="2"/>
      </rPr>
      <t>3</t>
    </r>
  </si>
  <si>
    <r>
      <t xml:space="preserve">10 </t>
    </r>
    <r>
      <rPr>
        <vertAlign val="superscript"/>
        <sz val="10"/>
        <rFont val="Arial"/>
        <family val="2"/>
      </rPr>
      <t>6</t>
    </r>
  </si>
  <si>
    <r>
      <t xml:space="preserve">10 </t>
    </r>
    <r>
      <rPr>
        <vertAlign val="superscript"/>
        <sz val="10"/>
        <rFont val="Arial"/>
        <family val="2"/>
      </rPr>
      <t>9</t>
    </r>
  </si>
  <si>
    <r>
      <t xml:space="preserve">10 </t>
    </r>
    <r>
      <rPr>
        <vertAlign val="superscript"/>
        <sz val="10"/>
        <rFont val="Arial"/>
        <family val="2"/>
      </rPr>
      <t>12</t>
    </r>
  </si>
  <si>
    <r>
      <t xml:space="preserve">10 </t>
    </r>
    <r>
      <rPr>
        <vertAlign val="superscript"/>
        <sz val="10"/>
        <rFont val="Arial"/>
        <family val="2"/>
      </rPr>
      <t>15</t>
    </r>
  </si>
  <si>
    <r>
      <t xml:space="preserve">10 </t>
    </r>
    <r>
      <rPr>
        <vertAlign val="superscript"/>
        <sz val="10"/>
        <rFont val="Arial"/>
        <family val="2"/>
      </rPr>
      <t>18</t>
    </r>
  </si>
  <si>
    <t>Raw production</t>
  </si>
  <si>
    <t>Total</t>
  </si>
  <si>
    <t>Upgraded and nonupgraded production</t>
  </si>
  <si>
    <t xml:space="preserve">  Athabasca</t>
  </si>
  <si>
    <t>Company/project name</t>
  </si>
  <si>
    <r>
      <t>(10</t>
    </r>
    <r>
      <rPr>
        <b/>
        <vertAlign val="superscript"/>
        <sz val="10"/>
        <color rgb="FF000000"/>
        <rFont val="Arial"/>
        <family val="2"/>
      </rPr>
      <t>3</t>
    </r>
    <r>
      <rPr>
        <b/>
        <sz val="10"/>
        <color rgb="FF000000"/>
        <rFont val="Arial"/>
        <family val="2"/>
      </rPr>
      <t xml:space="preserve"> m</t>
    </r>
    <r>
      <rPr>
        <b/>
        <vertAlign val="superscript"/>
        <sz val="10"/>
        <color rgb="FF000000"/>
        <rFont val="Arial"/>
        <family val="2"/>
      </rPr>
      <t>3</t>
    </r>
    <r>
      <rPr>
        <b/>
        <sz val="10"/>
        <color rgb="FF000000"/>
        <rFont val="Arial"/>
        <family val="2"/>
      </rPr>
      <t>/d)</t>
    </r>
  </si>
  <si>
    <t>Syncrude</t>
  </si>
  <si>
    <r>
      <t>(10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/d)</t>
    </r>
  </si>
  <si>
    <t>Company</t>
  </si>
  <si>
    <t>Capacity</t>
  </si>
  <si>
    <t>Status</t>
  </si>
  <si>
    <t>Approved</t>
  </si>
  <si>
    <t>Application</t>
  </si>
  <si>
    <t>Imperial Oil/Exxon Mobil</t>
  </si>
  <si>
    <t xml:space="preserve">   Joslyn (North)</t>
  </si>
  <si>
    <t>Source: AER and company releases.</t>
  </si>
  <si>
    <t>Athabasca Oil Sands Area</t>
  </si>
  <si>
    <t>Athabasca Oil</t>
  </si>
  <si>
    <t xml:space="preserve">   Dover Phase 1</t>
  </si>
  <si>
    <t xml:space="preserve">   Dover Phases 2–5</t>
  </si>
  <si>
    <t xml:space="preserve">   MacKay River Phases 2–4</t>
  </si>
  <si>
    <t>Cavalier</t>
  </si>
  <si>
    <t xml:space="preserve">   Hoole Grand Rapids</t>
  </si>
  <si>
    <t xml:space="preserve">   Christina Lake Phase H</t>
  </si>
  <si>
    <t xml:space="preserve">   Foster Creek Phase H</t>
  </si>
  <si>
    <t xml:space="preserve">   Foster Creek Phase J</t>
  </si>
  <si>
    <t xml:space="preserve">   Pelican Lake Grand Rapids Phase A</t>
  </si>
  <si>
    <t xml:space="preserve">   Telephone Lake Phases A and B</t>
  </si>
  <si>
    <t xml:space="preserve">   Kirby North Phase 2</t>
  </si>
  <si>
    <t xml:space="preserve">   Pike 1 Phases A and B</t>
  </si>
  <si>
    <t xml:space="preserve">   Pike 1 Phase C</t>
  </si>
  <si>
    <t>Grizzly Oil Sands</t>
  </si>
  <si>
    <t xml:space="preserve">   Algar Phase 2</t>
  </si>
  <si>
    <t xml:space="preserve">   BlackGold Phase 2</t>
  </si>
  <si>
    <t xml:space="preserve">   Sunrise Phases 2A</t>
  </si>
  <si>
    <t xml:space="preserve">   Germain Phases 1–4</t>
  </si>
  <si>
    <t xml:space="preserve">   Christina Lake Phases 3A–3C</t>
  </si>
  <si>
    <t xml:space="preserve">   May River Phases 1–3</t>
  </si>
  <si>
    <t xml:space="preserve">   Surmont Phases 1–3</t>
  </si>
  <si>
    <t xml:space="preserve">   Firebag Phases 5 and 6</t>
  </si>
  <si>
    <t xml:space="preserve">   MacKay Phase 2</t>
  </si>
  <si>
    <t>Sunshine Oilsands</t>
  </si>
  <si>
    <t>Surmont Energy</t>
  </si>
  <si>
    <t xml:space="preserve">   Wildwood</t>
  </si>
  <si>
    <t xml:space="preserve">   Terre de Grace Phase 1</t>
  </si>
  <si>
    <t>Cold Lake Oil Sands Area</t>
  </si>
  <si>
    <t>Peace River Oil Sands Area</t>
  </si>
  <si>
    <t xml:space="preserve">   Carmon Creek Phase 1</t>
  </si>
  <si>
    <t xml:space="preserve">   Carmon Creek Phase 2</t>
  </si>
  <si>
    <t>Baytex</t>
  </si>
  <si>
    <t>Upgrading capacity</t>
  </si>
  <si>
    <r>
      <t>(10</t>
    </r>
    <r>
      <rPr>
        <b/>
        <vertAlign val="superscript"/>
        <sz val="10"/>
        <color rgb="FF000000"/>
        <rFont val="Arial"/>
        <family val="2"/>
      </rPr>
      <t>3</t>
    </r>
    <r>
      <rPr>
        <b/>
        <sz val="10"/>
        <color rgb="FF000000"/>
        <rFont val="Arial"/>
        <family val="2"/>
      </rPr>
      <t> m</t>
    </r>
    <r>
      <rPr>
        <b/>
        <vertAlign val="superscript"/>
        <sz val="10"/>
        <color rgb="FF000000"/>
        <rFont val="Arial"/>
        <family val="2"/>
      </rPr>
      <t>3</t>
    </r>
    <r>
      <rPr>
        <b/>
        <sz val="10"/>
        <color rgb="FF000000"/>
        <rFont val="Arial"/>
        <family val="2"/>
      </rPr>
      <t>/d)</t>
    </r>
  </si>
  <si>
    <t xml:space="preserve">   Sturgeon Refinery Phase 2 and 3</t>
  </si>
  <si>
    <t xml:space="preserve">   Leismer Expansion</t>
  </si>
  <si>
    <t xml:space="preserve">   Narrows Lake Phase A</t>
  </si>
  <si>
    <t xml:space="preserve">   Narrows Lake Phase B and C</t>
  </si>
  <si>
    <t xml:space="preserve">   Pelican Lake Grand Rapids Phases B-G</t>
  </si>
  <si>
    <t xml:space="preserve">   Sunrise Phases 2B</t>
  </si>
  <si>
    <t xml:space="preserve">  Aspen Phases 1–2</t>
  </si>
  <si>
    <t xml:space="preserve">  Cold Lake Expansion</t>
  </si>
  <si>
    <t>Prosper Petroleum</t>
  </si>
  <si>
    <t xml:space="preserve">   Rigel Phase 1</t>
  </si>
  <si>
    <t xml:space="preserve">   Meadow Creek East Phases 1 and 2</t>
  </si>
  <si>
    <t xml:space="preserve">   Meadow Creek West Phase 1</t>
  </si>
  <si>
    <t xml:space="preserve">   Thickwood Phase A1</t>
  </si>
  <si>
    <t xml:space="preserve">   West Ells Phase A2</t>
  </si>
  <si>
    <t xml:space="preserve">   Orion Phase 2</t>
  </si>
  <si>
    <t>CNRL Peace River (formerly Shell)</t>
  </si>
  <si>
    <t xml:space="preserve">   Advanced TriStar Phase 1 &amp; 2</t>
  </si>
  <si>
    <t>Figure S3.4</t>
  </si>
  <si>
    <t>Figure S3.5</t>
  </si>
  <si>
    <t>Thermal</t>
  </si>
  <si>
    <t>Primary</t>
  </si>
  <si>
    <t>Mined</t>
  </si>
  <si>
    <r>
      <rPr>
        <vertAlign val="superscript"/>
        <sz val="10"/>
        <color theme="0" tint="-0.499984740745262"/>
        <rFont val="Arial"/>
        <family val="2"/>
      </rPr>
      <t>a</t>
    </r>
    <r>
      <rPr>
        <sz val="10"/>
        <color theme="0" tint="-0.499984740745262"/>
        <rFont val="Arial"/>
        <family val="2"/>
      </rPr>
      <t xml:space="preserve"> Thermal production includes SAGD, CSS, and Experimental Schemes; primary production includes primary wells, EOR, conventional bitumen production.</t>
    </r>
  </si>
  <si>
    <t>Grand total</t>
  </si>
  <si>
    <t>Capital cost range</t>
  </si>
  <si>
    <t>Capacity utilization</t>
  </si>
  <si>
    <t>Estimated supply cost</t>
  </si>
  <si>
    <t>Project type</t>
  </si>
  <si>
    <t>(millions of dollars)</t>
  </si>
  <si>
    <t>($US WTI equivalent per barrel)</t>
  </si>
  <si>
    <t>In situ SAGD</t>
  </si>
  <si>
    <t>Standalone mine</t>
  </si>
  <si>
    <r>
      <t>(10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d)</t>
    </r>
  </si>
  <si>
    <r>
      <t>(bbl/d)</t>
    </r>
    <r>
      <rPr>
        <b/>
        <vertAlign val="superscript"/>
        <sz val="10"/>
        <rFont val="Arial"/>
        <family val="2"/>
      </rPr>
      <t>a</t>
    </r>
  </si>
  <si>
    <r>
      <rPr>
        <vertAlign val="superscript"/>
        <sz val="10"/>
        <color theme="0" tint="-0.499984740745262"/>
        <rFont val="Arial"/>
        <family val="2"/>
      </rPr>
      <t>a</t>
    </r>
    <r>
      <rPr>
        <sz val="10"/>
        <color theme="0" tint="-0.499984740745262"/>
        <rFont val="Arial"/>
        <family val="2"/>
      </rPr>
      <t xml:space="preserve"> bbl/d = barrels per day.</t>
    </r>
  </si>
  <si>
    <r>
      <rPr>
        <vertAlign val="superscript"/>
        <sz val="10"/>
        <color theme="0" tint="-0.499984740745262"/>
        <rFont val="Arial"/>
        <family val="2"/>
      </rPr>
      <t>a</t>
    </r>
    <r>
      <rPr>
        <sz val="10"/>
        <color theme="0" tint="-0.499984740745262"/>
        <rFont val="Arial"/>
        <family val="2"/>
      </rPr>
      <t xml:space="preserve"> Upgrading conversion losses result in marketable production totalling less than raw.</t>
    </r>
  </si>
  <si>
    <t>Canadian Natural Resources Limited (CNRL) Horizon</t>
  </si>
  <si>
    <t>Suncor Energy</t>
  </si>
  <si>
    <t xml:space="preserve">   Mildred Lake Extension (MLX)</t>
  </si>
  <si>
    <t>Canadian Natural Resources Limited (CNRL)</t>
  </si>
  <si>
    <t>Cenovus Energy</t>
  </si>
  <si>
    <t>Connacher Oil and Gas Limited</t>
  </si>
  <si>
    <t>Harvest Operations Corp.</t>
  </si>
  <si>
    <t>Imperial Oil</t>
  </si>
  <si>
    <t>Osum Oil Sands Corp.</t>
  </si>
  <si>
    <t>Value Creation Group</t>
  </si>
  <si>
    <t>MEG Energy</t>
  </si>
  <si>
    <t>Note: Projects are considered proposed until operational.</t>
  </si>
  <si>
    <t xml:space="preserve">Company </t>
  </si>
  <si>
    <t>Project name</t>
  </si>
  <si>
    <t>Cold Lake</t>
  </si>
  <si>
    <t>In situ subtotal</t>
  </si>
  <si>
    <t>Mineable</t>
  </si>
  <si>
    <t>In situ</t>
  </si>
  <si>
    <t>Surface mining</t>
  </si>
  <si>
    <t>Producing wells</t>
  </si>
  <si>
    <t>Cubic metres per day</t>
  </si>
  <si>
    <t>Upgraded bitumen 
(synthetic crude oil)</t>
  </si>
  <si>
    <t>Table AA.3  Value and Scientific Notation</t>
  </si>
  <si>
    <r>
      <t>Table AA.2  Metric and Imperial Equivalent Units</t>
    </r>
    <r>
      <rPr>
        <b/>
        <vertAlign val="superscript"/>
        <sz val="10"/>
        <rFont val="Arial"/>
        <family val="2"/>
      </rPr>
      <t>(a)</t>
    </r>
    <r>
      <rPr>
        <b/>
        <sz val="10"/>
        <rFont val="Arial"/>
        <family val="2"/>
      </rPr>
      <t xml:space="preserve"> </t>
    </r>
  </si>
  <si>
    <t>=</t>
  </si>
  <si>
    <r>
      <t xml:space="preserve">a </t>
    </r>
    <r>
      <rPr>
        <sz val="10"/>
        <color theme="0" tint="-0.499984740745262"/>
        <rFont val="Arial"/>
        <family val="2"/>
      </rPr>
      <t>Reserves and production data in this report are presented in the International System of Units (SI). The provincial totals and a few other major totals are shown in both SI units and the imperial equivalents in the various tables.</t>
    </r>
  </si>
  <si>
    <r>
      <t>1 m</t>
    </r>
    <r>
      <rPr>
        <vertAlign val="superscript"/>
        <sz val="10"/>
        <rFont val="Arial"/>
        <family val="2"/>
      </rPr>
      <t>3</t>
    </r>
    <r>
      <rPr>
        <sz val="10"/>
        <rFont val="Arial"/>
        <family val="2"/>
      </rPr>
      <t xml:space="preserve"> of gas
(101.325 kPa and 15°C)</t>
    </r>
  </si>
  <si>
    <r>
      <t>1 m</t>
    </r>
    <r>
      <rPr>
        <vertAlign val="superscript"/>
        <sz val="10"/>
        <rFont val="Arial"/>
        <family val="2"/>
      </rPr>
      <t>3</t>
    </r>
    <r>
      <rPr>
        <sz val="10"/>
        <rFont val="Arial"/>
        <family val="2"/>
      </rPr>
      <t xml:space="preserve"> of ethane
(equilibrium pressure and 15°C)</t>
    </r>
  </si>
  <si>
    <r>
      <t>1 m</t>
    </r>
    <r>
      <rPr>
        <vertAlign val="superscript"/>
        <sz val="10"/>
        <rFont val="Arial"/>
        <family val="2"/>
      </rPr>
      <t>3</t>
    </r>
    <r>
      <rPr>
        <sz val="10"/>
        <rFont val="Arial"/>
        <family val="2"/>
      </rPr>
      <t xml:space="preserve"> of propane
(equilibrium pressure and 15°C)</t>
    </r>
  </si>
  <si>
    <r>
      <t>1 m</t>
    </r>
    <r>
      <rPr>
        <vertAlign val="superscript"/>
        <sz val="10"/>
        <rFont val="Arial"/>
        <family val="2"/>
      </rPr>
      <t>3</t>
    </r>
    <r>
      <rPr>
        <sz val="10"/>
        <rFont val="Arial"/>
        <family val="2"/>
      </rPr>
      <t xml:space="preserve"> of butanes
(equilibrium pressure and 15°C)</t>
    </r>
  </si>
  <si>
    <r>
      <t>1 m</t>
    </r>
    <r>
      <rPr>
        <vertAlign val="superscript"/>
        <sz val="10"/>
        <rFont val="Arial"/>
        <family val="2"/>
      </rPr>
      <t>3</t>
    </r>
    <r>
      <rPr>
        <sz val="10"/>
        <rFont val="Arial"/>
        <family val="2"/>
      </rPr>
      <t xml:space="preserve"> of oil or pentanes plus
(equilibrium pressure and 15°C)</t>
    </r>
  </si>
  <si>
    <r>
      <t>1 m</t>
    </r>
    <r>
      <rPr>
        <vertAlign val="superscript"/>
        <sz val="10"/>
        <rFont val="Arial"/>
        <family val="2"/>
      </rPr>
      <t>3</t>
    </r>
    <r>
      <rPr>
        <sz val="10"/>
        <rFont val="Arial"/>
        <family val="2"/>
      </rPr>
      <t xml:space="preserve"> of water
(equilibrium pressure and 15°C)</t>
    </r>
  </si>
  <si>
    <t>1 tonne</t>
  </si>
  <si>
    <t>1 gigajoule</t>
  </si>
  <si>
    <t>Metric</t>
  </si>
  <si>
    <t>35.49373 cubic feet of gas
(14.65 psia and 60°F)</t>
  </si>
  <si>
    <t>6.3301 Canadian barrels of ethane
(equilibrium pressure and 60°F)</t>
  </si>
  <si>
    <t>6.2968 Canadian barrels of butanes
(equilibrium pressure and 60°F)</t>
  </si>
  <si>
    <t>6.2929 Canadian barrels of oil or pentanes plus
(equilibrium pressure and 60°F)</t>
  </si>
  <si>
    <t>6.2901 Canadian barrels of water
(equilibrium pressure and 60°F)</t>
  </si>
  <si>
    <t xml:space="preserve">0.9842064 (U.K.) long tons (2240 pounds)  </t>
  </si>
  <si>
    <t>1.102311 short tons (2000 pounds)</t>
  </si>
  <si>
    <t>0.9482133 British thermal units (Btu as defined in the federal Gas Inspection Act (60-61°F)</t>
  </si>
  <si>
    <t>6.3000 Canadian barrels of propane
(equilibrium pressure and 60°F)</t>
  </si>
  <si>
    <r>
      <t xml:space="preserve">b </t>
    </r>
    <r>
      <rPr>
        <sz val="10"/>
        <color theme="0" tint="-0.499984740745262"/>
        <rFont val="Arial"/>
        <family val="2"/>
      </rPr>
      <t>Volumes of gas are given as at a standard pressure and temperature of 101.325 kPa and 15°C respectively.</t>
    </r>
  </si>
  <si>
    <t>Table AA.4  Energy Content Factors</t>
  </si>
  <si>
    <t>Table AA.1  Symbols</t>
  </si>
  <si>
    <t>International System of Units (SI)</t>
  </si>
  <si>
    <t>°F</t>
  </si>
  <si>
    <t>°C degree</t>
  </si>
  <si>
    <t>Celcius</t>
  </si>
  <si>
    <t>d</t>
  </si>
  <si>
    <t>day</t>
  </si>
  <si>
    <t>EJ</t>
  </si>
  <si>
    <t>exajoule</t>
  </si>
  <si>
    <t>ha</t>
  </si>
  <si>
    <t>hectare</t>
  </si>
  <si>
    <t>J</t>
  </si>
  <si>
    <t>joule</t>
  </si>
  <si>
    <t>kg</t>
  </si>
  <si>
    <t>kilogram</t>
  </si>
  <si>
    <t>kPa</t>
  </si>
  <si>
    <t>kilopascal</t>
  </si>
  <si>
    <t>M</t>
  </si>
  <si>
    <t>m</t>
  </si>
  <si>
    <t>metre</t>
  </si>
  <si>
    <t>MJ</t>
  </si>
  <si>
    <t>megajoule</t>
  </si>
  <si>
    <t>mol</t>
  </si>
  <si>
    <t>mole</t>
  </si>
  <si>
    <t>T</t>
  </si>
  <si>
    <t>t</t>
  </si>
  <si>
    <t>TJ</t>
  </si>
  <si>
    <t>terajoule</t>
  </si>
  <si>
    <t>bbl</t>
  </si>
  <si>
    <t>barrel</t>
  </si>
  <si>
    <t>Btu</t>
  </si>
  <si>
    <t>British thermal unit</t>
  </si>
  <si>
    <t>cf</t>
  </si>
  <si>
    <t>cubic foot</t>
  </si>
  <si>
    <t xml:space="preserve">MM </t>
  </si>
  <si>
    <t>trillion</t>
  </si>
  <si>
    <t>degree Fahrenheit</t>
  </si>
  <si>
    <t>psia</t>
  </si>
  <si>
    <t>pounds per square inch absolute</t>
  </si>
  <si>
    <t>psig</t>
  </si>
  <si>
    <t>pounds per square inch gauge</t>
  </si>
  <si>
    <t>B</t>
  </si>
  <si>
    <t>SAGD 
(includes experimental)</t>
  </si>
  <si>
    <t>Primary 
(includes enhanced recovery)</t>
  </si>
  <si>
    <t>Upgraded bitumen removals from Alberta</t>
  </si>
  <si>
    <t xml:space="preserve">Nonupgraded bitumen removals </t>
  </si>
  <si>
    <t>Primary 
(including enhanced recovery)</t>
  </si>
  <si>
    <r>
      <t>Table S3.1  Alberta crude bitumen production highlights (10</t>
    </r>
    <r>
      <rPr>
        <b/>
        <vertAlign val="superscript"/>
        <sz val="10"/>
        <rFont val="Arial"/>
        <family val="2"/>
      </rPr>
      <t>3</t>
    </r>
    <r>
      <rPr>
        <b/>
        <sz val="10"/>
        <rFont val="Arial"/>
        <family val="2"/>
      </rPr>
      <t xml:space="preserve"> m</t>
    </r>
    <r>
      <rPr>
        <b/>
        <vertAlign val="superscript"/>
        <sz val="10"/>
        <rFont val="Arial"/>
        <family val="2"/>
      </rPr>
      <t>3</t>
    </r>
    <r>
      <rPr>
        <b/>
        <sz val="10"/>
        <rFont val="Arial"/>
        <family val="2"/>
      </rPr>
      <t>/d)</t>
    </r>
  </si>
  <si>
    <r>
      <t xml:space="preserve">Table S3.5  Proposed surface-mined bitumen projects </t>
    </r>
    <r>
      <rPr>
        <b/>
        <sz val="10"/>
        <rFont val="Arial"/>
        <family val="2"/>
      </rPr>
      <t>in Alberta</t>
    </r>
  </si>
  <si>
    <t xml:space="preserve">   Horizon Paraffinic Froth Treatment Expansion</t>
  </si>
  <si>
    <t xml:space="preserve">   Kearl debottlenecking</t>
  </si>
  <si>
    <t>Table S3.6  Proposed in situ crude bitumen projects in Alberta</t>
  </si>
  <si>
    <t xml:space="preserve">   Hangingstone Phases 2A-3</t>
  </si>
  <si>
    <t xml:space="preserve">   Grouse</t>
  </si>
  <si>
    <t xml:space="preserve">   Saleski Phase 1–2</t>
  </si>
  <si>
    <t xml:space="preserve">   Great Divide Expansion Phases 1A and 1B</t>
  </si>
  <si>
    <t>International Petroleum Corporation (formerly BlackPearl)</t>
  </si>
  <si>
    <t>PetroChina Canada (formerly Brion Energy)</t>
  </si>
  <si>
    <t xml:space="preserve">   Lewis Phases 1-4</t>
  </si>
  <si>
    <t xml:space="preserve">   Taiga Phase 1</t>
  </si>
  <si>
    <t>Table S3.7  Proposed upgrader bitumen projects in Alberta</t>
  </si>
  <si>
    <r>
      <t>North West Redwater Partnership</t>
    </r>
    <r>
      <rPr>
        <vertAlign val="superscript"/>
        <sz val="10"/>
        <rFont val="Arial"/>
        <family val="2"/>
      </rPr>
      <t>a</t>
    </r>
  </si>
  <si>
    <r>
      <rPr>
        <vertAlign val="superscript"/>
        <sz val="10"/>
        <color theme="1" tint="0.499984740745262"/>
        <rFont val="Arial"/>
        <family val="2"/>
      </rPr>
      <t>a</t>
    </r>
    <r>
      <rPr>
        <sz val="10"/>
        <color theme="1" tint="0.499984740745262"/>
        <rFont val="Arial"/>
        <family val="2"/>
      </rPr>
      <t xml:space="preserve"> The Sturgeon Refinery is technically not an upgrader, though it will be a source of demand for bitumen.</t>
    </r>
  </si>
  <si>
    <r>
      <t>(10</t>
    </r>
    <r>
      <rPr>
        <vertAlign val="superscript"/>
        <sz val="10"/>
        <color theme="0" tint="-0.499984740745262"/>
        <rFont val="Arial"/>
        <family val="2"/>
      </rPr>
      <t>3</t>
    </r>
    <r>
      <rPr>
        <sz val="10"/>
        <color theme="0" tint="-0.499984740745262"/>
        <rFont val="Arial"/>
        <family val="2"/>
      </rPr>
      <t xml:space="preserve"> m</t>
    </r>
    <r>
      <rPr>
        <vertAlign val="superscript"/>
        <sz val="10"/>
        <color theme="0" tint="-0.499984740745262"/>
        <rFont val="Arial"/>
        <family val="2"/>
      </rPr>
      <t>3</t>
    </r>
    <r>
      <rPr>
        <sz val="10"/>
        <color theme="0" tint="-0.499984740745262"/>
        <rFont val="Arial"/>
        <family val="2"/>
      </rPr>
      <t>/d) = thousand cubic metres per day.</t>
    </r>
  </si>
  <si>
    <r>
      <t>(10</t>
    </r>
    <r>
      <rPr>
        <vertAlign val="superscript"/>
        <sz val="10"/>
        <color theme="0" tint="-0.499984740745262"/>
        <rFont val="Arial"/>
        <family val="2"/>
      </rPr>
      <t>3</t>
    </r>
    <r>
      <rPr>
        <sz val="10"/>
        <color theme="0" tint="-0.499984740745262"/>
        <rFont val="Arial"/>
        <family val="2"/>
      </rPr>
      <t xml:space="preserve"> bbl/d) = thousand barrels per day.</t>
    </r>
  </si>
  <si>
    <r>
      <t>(10</t>
    </r>
    <r>
      <rPr>
        <b/>
        <vertAlign val="superscript"/>
        <sz val="10"/>
        <rFont val="Arial"/>
        <family val="2"/>
      </rPr>
      <t>3</t>
    </r>
    <r>
      <rPr>
        <b/>
        <sz val="10"/>
        <rFont val="Arial"/>
        <family val="2"/>
      </rPr>
      <t xml:space="preserve"> bbl/d)</t>
    </r>
  </si>
  <si>
    <r>
      <t>Total</t>
    </r>
    <r>
      <rPr>
        <vertAlign val="superscript"/>
        <sz val="10"/>
        <rFont val="Arial"/>
        <family val="2"/>
      </rPr>
      <t>a</t>
    </r>
  </si>
  <si>
    <r>
      <t>In situ</t>
    </r>
    <r>
      <rPr>
        <vertAlign val="superscript"/>
        <sz val="10"/>
        <rFont val="Arial"/>
        <family val="2"/>
      </rPr>
      <t>a</t>
    </r>
  </si>
  <si>
    <t>Suncor</t>
  </si>
  <si>
    <t xml:space="preserve">  Fort Hills debottlenecking</t>
  </si>
  <si>
    <t xml:space="preserve">   Corner</t>
  </si>
  <si>
    <t xml:space="preserve">   Kirby South Phase 2</t>
  </si>
  <si>
    <t xml:space="preserve">   Saleski Pilot</t>
  </si>
  <si>
    <t xml:space="preserve">   Gemini Phase 1 </t>
  </si>
  <si>
    <t xml:space="preserve">Northern Alberta Oil Ltd. </t>
  </si>
  <si>
    <t xml:space="preserve">   Sawn Lake Pilot</t>
  </si>
  <si>
    <t>Note: Projects are considered proposed until operational. The information is from AER and company releases.</t>
  </si>
  <si>
    <t>Any discrepancies are due to rounding.</t>
  </si>
  <si>
    <t>630 – 1,390</t>
  </si>
  <si>
    <t>9,000 – 11,000</t>
  </si>
  <si>
    <t>Appoved</t>
  </si>
  <si>
    <t>On Hold</t>
  </si>
  <si>
    <t xml:space="preserve">   May River Phases 1 </t>
  </si>
  <si>
    <t xml:space="preserve">   Blackrod Commercial Phase 2–3</t>
  </si>
  <si>
    <t xml:space="preserve">   Cold Lake Grand Rapids Expansion</t>
  </si>
  <si>
    <r>
      <t>Table S3.2  Production of bitumen in Alberta by oil sands area, 2023 (10</t>
    </r>
    <r>
      <rPr>
        <b/>
        <vertAlign val="superscript"/>
        <sz val="10"/>
        <color rgb="FF000000"/>
        <rFont val="Arial"/>
        <family val="2"/>
      </rPr>
      <t>3</t>
    </r>
    <r>
      <rPr>
        <b/>
        <sz val="10"/>
        <color rgb="FF000000"/>
        <rFont val="Arial"/>
        <family val="2"/>
      </rPr>
      <t xml:space="preserve"> m</t>
    </r>
    <r>
      <rPr>
        <b/>
        <vertAlign val="superscript"/>
        <sz val="10"/>
        <color rgb="FF000000"/>
        <rFont val="Arial"/>
        <family val="2"/>
      </rPr>
      <t>3</t>
    </r>
    <r>
      <rPr>
        <b/>
        <sz val="10"/>
        <color rgb="FF000000"/>
        <rFont val="Arial"/>
        <family val="2"/>
      </rPr>
      <t>/d)</t>
    </r>
  </si>
  <si>
    <t>Table S3.3  Average daily Alberta upgraded bitumen production in 2023</t>
  </si>
  <si>
    <t>Scotford</t>
  </si>
  <si>
    <t>Table S3.4  Alberta crude bitumen supply costs, 2023</t>
  </si>
  <si>
    <t>47 – 55</t>
  </si>
  <si>
    <t>72 - 81</t>
  </si>
  <si>
    <t xml:space="preserve">On Hold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</si>
</sst>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0000"/>
    <numFmt numFmtId="167" formatCode="0.0000000"/>
    <numFmt numFmtId="168" formatCode="#\ ###"/>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vertAlign val="superscript"/>
      <sz val="10"/>
      <name val="Arial"/>
      <family val="2"/>
    </font>
    <font>
      <b/>
      <sz val="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u/>
      <sz val="14"/>
      <color rgb="FFFA3526"/>
      <name val="Calibri"/>
      <family val="2"/>
      <scheme val="minor"/>
    </font>
    <font>
      <b/>
      <i/>
      <sz val="14"/>
      <color rgb="FFFA3526"/>
      <name val="Calibri"/>
      <family val="2"/>
      <scheme val="minor"/>
    </font>
    <font>
      <sz val="9"/>
      <color theme="0" tint="-0.499984740745262"/>
      <name val="Arial"/>
      <family val="2"/>
    </font>
    <font>
      <vertAlign val="superscript"/>
      <sz val="10"/>
      <name val="Arial"/>
      <family val="2"/>
    </font>
    <font>
      <b/>
      <sz val="10"/>
      <color rgb="FF000000"/>
      <name val="Arial"/>
      <family val="2"/>
    </font>
    <font>
      <b/>
      <vertAlign val="superscript"/>
      <sz val="10"/>
      <color rgb="FF000000"/>
      <name val="Arial"/>
      <family val="2"/>
    </font>
    <font>
      <sz val="10"/>
      <color rgb="FF000000"/>
      <name val="Arial"/>
      <family val="2"/>
    </font>
    <font>
      <sz val="10"/>
      <color theme="1"/>
      <name val="Arial"/>
      <family val="2"/>
    </font>
    <font>
      <sz val="10"/>
      <name val="Arial Narrow"/>
      <family val="2"/>
    </font>
    <font>
      <vertAlign val="superscript"/>
      <sz val="9"/>
      <color theme="0" tint="-0.499984740745262"/>
      <name val="Arial"/>
      <family val="2"/>
    </font>
    <font>
      <sz val="11"/>
      <color rgb="FF006100"/>
      <name val="Calibri"/>
      <family val="2"/>
      <scheme val="minor"/>
    </font>
    <font>
      <sz val="10"/>
      <color theme="0" tint="-0.499984740745262"/>
      <name val="Arial"/>
      <family val="2"/>
    </font>
    <font>
      <vertAlign val="superscript"/>
      <sz val="10"/>
      <color theme="0" tint="-0.499984740745262"/>
      <name val="Arial"/>
      <family val="2"/>
    </font>
    <font>
      <sz val="10"/>
      <color rgb="FFFF0000"/>
      <name val="Arial"/>
      <family val="2"/>
    </font>
    <font>
      <sz val="10"/>
      <color theme="1" tint="0.499984740745262"/>
      <name val="Arial"/>
      <family val="2"/>
    </font>
    <font>
      <vertAlign val="superscript"/>
      <sz val="10"/>
      <color theme="1" tint="0.499984740745262"/>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rgb="FFC6EFCE"/>
      </patternFill>
    </fill>
    <fill>
      <patternFill patternType="solid">
        <fgColor theme="0" tint="-4.9989318521683403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theme="0" tint="-0.34998626667073579"/>
      </top>
      <bottom/>
      <diagonal/>
    </border>
    <border>
      <left/>
      <right/>
      <top/>
      <bottom style="thin">
        <color theme="0" tint="-0.34998626667073579"/>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theme="1"/>
      </top>
      <bottom/>
      <diagonal/>
    </border>
    <border>
      <left style="thin">
        <color auto="1"/>
      </left>
      <right/>
      <top/>
      <bottom style="thin">
        <color auto="1"/>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top style="thin">
        <color auto="1"/>
      </top>
      <bottom style="thin">
        <color theme="0" tint="-0.34998626667073579"/>
      </bottom>
      <diagonal/>
    </border>
    <border>
      <left style="thin">
        <color indexed="64"/>
      </left>
      <right style="medium">
        <color indexed="64"/>
      </right>
      <top style="thin">
        <color indexed="64"/>
      </top>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auto="1"/>
      </left>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top style="thin">
        <color auto="1"/>
      </top>
      <bottom style="thin">
        <color theme="0" tint="-0.24994659260841701"/>
      </bottom>
      <diagonal/>
    </border>
    <border>
      <left/>
      <right/>
      <top style="thin">
        <color theme="0" tint="-0.24994659260841701"/>
      </top>
      <bottom style="thin">
        <color indexed="64"/>
      </bottom>
      <diagonal/>
    </border>
    <border>
      <left/>
      <right style="thin">
        <color auto="1"/>
      </right>
      <top style="thin">
        <color auto="1"/>
      </top>
      <bottom style="thin">
        <color theme="0" tint="-0.24994659260841701"/>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auto="1"/>
      </bottom>
      <diagonal/>
    </border>
    <border>
      <left style="thin">
        <color theme="1"/>
      </left>
      <right/>
      <top/>
      <bottom/>
      <diagonal/>
    </border>
    <border>
      <left/>
      <right style="thin">
        <color theme="1"/>
      </right>
      <top/>
      <bottom/>
      <diagonal/>
    </border>
  </borders>
  <cellStyleXfs count="2380">
    <xf numFmtId="0" fontId="0" fillId="0" borderId="0"/>
    <xf numFmtId="164" fontId="12" fillId="0" borderId="0" applyFont="0" applyFill="0" applyBorder="0" applyAlignment="0" applyProtection="0"/>
    <xf numFmtId="9" fontId="12" fillId="0" borderId="0" applyFont="0" applyFill="0" applyBorder="0" applyAlignment="0" applyProtection="0"/>
    <xf numFmtId="0" fontId="6" fillId="0" borderId="0"/>
    <xf numFmtId="0" fontId="12"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4" applyNumberFormat="0" applyAlignment="0" applyProtection="0"/>
    <xf numFmtId="0" fontId="17" fillId="21" borderId="15"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7" borderId="14" applyNumberFormat="0" applyAlignment="0" applyProtection="0"/>
    <xf numFmtId="0" fontId="24" fillId="0" borderId="19" applyNumberFormat="0" applyFill="0" applyAlignment="0" applyProtection="0"/>
    <xf numFmtId="0" fontId="25" fillId="22" borderId="0" applyNumberFormat="0" applyBorder="0" applyAlignment="0" applyProtection="0"/>
    <xf numFmtId="0" fontId="12" fillId="23" borderId="20" applyNumberFormat="0" applyFont="0" applyAlignment="0" applyProtection="0"/>
    <xf numFmtId="0" fontId="26" fillId="20" borderId="21" applyNumberFormat="0" applyAlignment="0" applyProtection="0"/>
    <xf numFmtId="9" fontId="12" fillId="0" borderId="0" applyFon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9" fillId="0" borderId="0" applyNumberFormat="0" applyFill="0" applyBorder="0" applyAlignment="0" applyProtection="0"/>
    <xf numFmtId="0" fontId="12" fillId="0" borderId="0"/>
    <xf numFmtId="0" fontId="5" fillId="0" borderId="0"/>
    <xf numFmtId="164"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16" fillId="20" borderId="26" applyNumberFormat="0" applyAlignment="0" applyProtection="0"/>
    <xf numFmtId="0" fontId="7" fillId="23" borderId="23" applyNumberFormat="0" applyFont="0" applyAlignment="0" applyProtection="0"/>
    <xf numFmtId="0" fontId="26" fillId="20" borderId="24" applyNumberFormat="0" applyAlignment="0" applyProtection="0"/>
    <xf numFmtId="9" fontId="7" fillId="0" borderId="0" applyFont="0" applyFill="0" applyBorder="0" applyAlignment="0" applyProtection="0"/>
    <xf numFmtId="0" fontId="28" fillId="0" borderId="25" applyNumberFormat="0" applyFill="0" applyAlignment="0" applyProtection="0"/>
    <xf numFmtId="0" fontId="7" fillId="0" borderId="0"/>
    <xf numFmtId="0" fontId="4" fillId="0" borderId="0"/>
    <xf numFmtId="164" fontId="7" fillId="0" borderId="0" applyFont="0" applyFill="0" applyBorder="0" applyAlignment="0" applyProtection="0"/>
    <xf numFmtId="0" fontId="23" fillId="7" borderId="26" applyNumberFormat="0" applyAlignment="0" applyProtection="0"/>
    <xf numFmtId="0" fontId="3" fillId="0" borderId="0"/>
    <xf numFmtId="0" fontId="16" fillId="20" borderId="30" applyNumberFormat="0" applyAlignment="0" applyProtection="0"/>
    <xf numFmtId="0" fontId="7" fillId="23" borderId="27" applyNumberFormat="0" applyFont="0" applyAlignment="0" applyProtection="0"/>
    <xf numFmtId="0" fontId="26" fillId="20" borderId="28" applyNumberFormat="0" applyAlignment="0" applyProtection="0"/>
    <xf numFmtId="0" fontId="28" fillId="0" borderId="29" applyNumberFormat="0" applyFill="0" applyAlignment="0" applyProtection="0"/>
    <xf numFmtId="0" fontId="3" fillId="0" borderId="0"/>
    <xf numFmtId="0" fontId="23" fillId="7" borderId="30" applyNumberFormat="0" applyAlignment="0" applyProtection="0"/>
    <xf numFmtId="0" fontId="7" fillId="23" borderId="31"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 fillId="0" borderId="0"/>
    <xf numFmtId="0" fontId="2" fillId="0" borderId="0"/>
    <xf numFmtId="0" fontId="1" fillId="0" borderId="0"/>
    <xf numFmtId="0" fontId="1" fillId="0" borderId="0"/>
    <xf numFmtId="0" fontId="1" fillId="0" borderId="0"/>
    <xf numFmtId="0" fontId="7" fillId="0" borderId="0"/>
    <xf numFmtId="9" fontId="7" fillId="0" borderId="0" applyFont="0" applyFill="0" applyBorder="0" applyAlignment="0" applyProtection="0"/>
    <xf numFmtId="0" fontId="1" fillId="0" borderId="0"/>
    <xf numFmtId="0" fontId="16" fillId="20" borderId="30" applyNumberFormat="0" applyAlignment="0" applyProtection="0"/>
    <xf numFmtId="0" fontId="23" fillId="7" borderId="30" applyNumberFormat="0" applyAlignment="0" applyProtection="0"/>
    <xf numFmtId="0" fontId="7" fillId="23" borderId="31"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0" borderId="50" applyNumberFormat="0" applyFill="0" applyAlignment="0" applyProtection="0"/>
    <xf numFmtId="0" fontId="1" fillId="0" borderId="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 fillId="0" borderId="0"/>
    <xf numFmtId="0" fontId="1" fillId="0" borderId="0"/>
    <xf numFmtId="0" fontId="16" fillId="20" borderId="47" applyNumberFormat="0" applyAlignment="0" applyProtection="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 fillId="0" borderId="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1" fillId="0" borderId="0"/>
    <xf numFmtId="0" fontId="1" fillId="0" borderId="0"/>
    <xf numFmtId="0" fontId="1" fillId="0" borderId="0"/>
    <xf numFmtId="0" fontId="23" fillId="7"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0" borderId="50" applyNumberFormat="0" applyFill="0" applyAlignment="0" applyProtection="0"/>
    <xf numFmtId="0" fontId="1" fillId="0" borderId="0"/>
    <xf numFmtId="0" fontId="26" fillId="20" borderId="49" applyNumberFormat="0" applyAlignment="0" applyProtection="0"/>
    <xf numFmtId="0" fontId="23" fillId="7" borderId="47" applyNumberFormat="0" applyAlignment="0" applyProtection="0"/>
    <xf numFmtId="0" fontId="1" fillId="0" borderId="0"/>
    <xf numFmtId="0" fontId="1" fillId="0" borderId="0"/>
    <xf numFmtId="0" fontId="16" fillId="20" borderId="47" applyNumberFormat="0" applyAlignment="0" applyProtection="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6" fillId="20" borderId="49" applyNumberFormat="0" applyAlignment="0" applyProtection="0"/>
    <xf numFmtId="0" fontId="23" fillId="7"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3" fillId="7"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16" fillId="20" borderId="47" applyNumberFormat="0" applyAlignment="0" applyProtection="0"/>
    <xf numFmtId="0" fontId="16" fillId="20" borderId="47" applyNumberFormat="0" applyAlignment="0" applyProtection="0"/>
    <xf numFmtId="0" fontId="26" fillId="20" borderId="49" applyNumberFormat="0" applyAlignment="0" applyProtection="0"/>
    <xf numFmtId="0" fontId="26" fillId="20" borderId="49" applyNumberFormat="0" applyAlignment="0" applyProtection="0"/>
    <xf numFmtId="0" fontId="16" fillId="20"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49" applyNumberFormat="0" applyAlignment="0" applyProtection="0"/>
    <xf numFmtId="0" fontId="23" fillId="7" borderId="47" applyNumberFormat="0" applyAlignment="0" applyProtection="0"/>
    <xf numFmtId="0" fontId="23" fillId="7" borderId="47" applyNumberFormat="0" applyAlignment="0" applyProtection="0"/>
    <xf numFmtId="0" fontId="26" fillId="20" borderId="49"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23" fillId="7"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 fillId="0" borderId="0"/>
    <xf numFmtId="0" fontId="1" fillId="0" borderId="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16" fillId="20"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26" fillId="20" borderId="49" applyNumberFormat="0" applyAlignment="0" applyProtection="0"/>
    <xf numFmtId="0" fontId="26" fillId="20" borderId="49" applyNumberFormat="0" applyAlignment="0" applyProtection="0"/>
    <xf numFmtId="0" fontId="26" fillId="20" borderId="49" applyNumberFormat="0" applyAlignment="0" applyProtection="0"/>
    <xf numFmtId="0" fontId="16" fillId="20"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49" applyNumberFormat="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26" fillId="20" borderId="49"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6" fillId="20" borderId="49" applyNumberFormat="0" applyAlignment="0" applyProtection="0"/>
    <xf numFmtId="0" fontId="16" fillId="20"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26" fillId="20" borderId="49" applyNumberFormat="0" applyAlignment="0" applyProtection="0"/>
    <xf numFmtId="0" fontId="16" fillId="20" borderId="47" applyNumberFormat="0" applyAlignment="0" applyProtection="0"/>
    <xf numFmtId="0" fontId="23" fillId="7"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3" fillId="7" borderId="47" applyNumberFormat="0" applyAlignment="0" applyProtection="0"/>
    <xf numFmtId="0" fontId="26" fillId="20" borderId="49"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49"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7" fillId="23" borderId="48" applyNumberFormat="0" applyFont="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23" fillId="7"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23" fillId="7" borderId="47" applyNumberFormat="0" applyAlignment="0" applyProtection="0"/>
    <xf numFmtId="0" fontId="26" fillId="20" borderId="49" applyNumberFormat="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49" applyNumberFormat="0" applyAlignment="0" applyProtection="0"/>
    <xf numFmtId="0" fontId="26" fillId="20" borderId="49" applyNumberFormat="0" applyAlignment="0" applyProtection="0"/>
    <xf numFmtId="0" fontId="23" fillId="7"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26" fillId="20" borderId="49"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6" fillId="20" borderId="49"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6" fillId="20" borderId="49"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6" fillId="20" borderId="49" applyNumberFormat="0" applyAlignment="0" applyProtection="0"/>
    <xf numFmtId="0" fontId="23" fillId="7"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3" fillId="7" borderId="47" applyNumberFormat="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3" fillId="7"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6" fillId="20" borderId="49" applyNumberFormat="0" applyAlignment="0" applyProtection="0"/>
    <xf numFmtId="0" fontId="26" fillId="20" borderId="49" applyNumberFormat="0" applyAlignment="0" applyProtection="0"/>
    <xf numFmtId="0" fontId="26" fillId="20" borderId="49"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16" fillId="20" borderId="47" applyNumberFormat="0" applyAlignment="0" applyProtection="0"/>
    <xf numFmtId="0" fontId="26" fillId="20" borderId="49" applyNumberFormat="0" applyAlignment="0" applyProtection="0"/>
    <xf numFmtId="0" fontId="26" fillId="20" borderId="49" applyNumberFormat="0" applyAlignment="0" applyProtection="0"/>
    <xf numFmtId="0" fontId="16" fillId="20"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6" fillId="20" borderId="49"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26" fillId="20" borderId="49" applyNumberFormat="0" applyAlignment="0" applyProtection="0"/>
    <xf numFmtId="0" fontId="26" fillId="20" borderId="49" applyNumberFormat="0" applyAlignment="0" applyProtection="0"/>
    <xf numFmtId="0" fontId="23" fillId="7" borderId="47" applyNumberFormat="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49" applyNumberFormat="0" applyAlignment="0" applyProtection="0"/>
    <xf numFmtId="0" fontId="16" fillId="20"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6" fillId="20" borderId="49" applyNumberFormat="0" applyAlignment="0" applyProtection="0"/>
    <xf numFmtId="0" fontId="16" fillId="20" borderId="47" applyNumberFormat="0" applyAlignment="0" applyProtection="0"/>
    <xf numFmtId="0" fontId="26" fillId="20" borderId="49" applyNumberFormat="0" applyAlignment="0" applyProtection="0"/>
    <xf numFmtId="0" fontId="23" fillId="7" borderId="47"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26" fillId="20" borderId="49"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40"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6" fillId="20" borderId="30" applyNumberFormat="0" applyAlignment="0" applyProtection="0"/>
    <xf numFmtId="0" fontId="7" fillId="23" borderId="31"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 fillId="0" borderId="0"/>
    <xf numFmtId="0" fontId="23" fillId="7" borderId="30" applyNumberFormat="0" applyAlignment="0" applyProtection="0"/>
    <xf numFmtId="0" fontId="7" fillId="23" borderId="31"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6" fillId="20" borderId="49" applyNumberFormat="0" applyAlignment="0" applyProtection="0"/>
    <xf numFmtId="0" fontId="1" fillId="0" borderId="0"/>
    <xf numFmtId="0" fontId="26" fillId="20" borderId="49" applyNumberFormat="0" applyAlignment="0" applyProtection="0"/>
    <xf numFmtId="0" fontId="23" fillId="7" borderId="47" applyNumberFormat="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23" fillId="7" borderId="47" applyNumberFormat="0" applyAlignment="0" applyProtection="0"/>
    <xf numFmtId="0" fontId="16" fillId="20" borderId="47" applyNumberFormat="0" applyAlignment="0" applyProtection="0"/>
    <xf numFmtId="0" fontId="23" fillId="7" borderId="47" applyNumberFormat="0" applyAlignment="0" applyProtection="0"/>
    <xf numFmtId="0" fontId="22" fillId="0" borderId="18" applyNumberFormat="0" applyFill="0" applyAlignment="0" applyProtection="0"/>
    <xf numFmtId="0" fontId="28" fillId="0" borderId="50" applyNumberFormat="0" applyFill="0" applyAlignment="0" applyProtection="0"/>
    <xf numFmtId="0" fontId="23" fillId="7" borderId="47" applyNumberFormat="0" applyAlignment="0" applyProtection="0"/>
    <xf numFmtId="0" fontId="26" fillId="20" borderId="49" applyNumberFormat="0" applyAlignment="0" applyProtection="0"/>
    <xf numFmtId="0" fontId="16" fillId="20" borderId="47" applyNumberFormat="0" applyAlignment="0" applyProtection="0"/>
    <xf numFmtId="0" fontId="28" fillId="0" borderId="50" applyNumberFormat="0" applyFill="0" applyAlignment="0" applyProtection="0"/>
    <xf numFmtId="0" fontId="1" fillId="0" borderId="0"/>
    <xf numFmtId="0" fontId="1" fillId="0" borderId="0"/>
    <xf numFmtId="0" fontId="16" fillId="20" borderId="47" applyNumberFormat="0" applyAlignment="0" applyProtection="0"/>
    <xf numFmtId="0" fontId="1" fillId="0" borderId="0"/>
    <xf numFmtId="0" fontId="16" fillId="20" borderId="30" applyNumberFormat="0" applyAlignment="0" applyProtection="0"/>
    <xf numFmtId="0" fontId="23" fillId="7" borderId="30" applyNumberFormat="0" applyAlignment="0" applyProtection="0"/>
    <xf numFmtId="0" fontId="7" fillId="23" borderId="31"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0" borderId="50" applyNumberFormat="0" applyFill="0" applyAlignment="0" applyProtection="0"/>
    <xf numFmtId="0" fontId="1" fillId="0" borderId="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1" fillId="0" borderId="0"/>
    <xf numFmtId="0" fontId="1" fillId="0" borderId="0"/>
    <xf numFmtId="0" fontId="16" fillId="20" borderId="47" applyNumberFormat="0" applyAlignment="0" applyProtection="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26" fillId="20" borderId="49" applyNumberFormat="0" applyAlignment="0" applyProtection="0"/>
    <xf numFmtId="0" fontId="26" fillId="20" borderId="49" applyNumberFormat="0" applyAlignment="0" applyProtection="0"/>
    <xf numFmtId="0" fontId="28" fillId="0" borderId="50" applyNumberFormat="0" applyFill="0" applyAlignment="0" applyProtection="0"/>
    <xf numFmtId="0" fontId="23" fillId="7" borderId="47"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28" fillId="0" borderId="50" applyNumberFormat="0" applyFill="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50" applyNumberFormat="0" applyFill="0" applyAlignment="0" applyProtection="0"/>
    <xf numFmtId="0" fontId="16" fillId="20" borderId="47" applyNumberForma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8" fillId="0" borderId="50" applyNumberFormat="0" applyFill="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28" fillId="0" borderId="50" applyNumberFormat="0" applyFill="0" applyAlignment="0" applyProtection="0"/>
    <xf numFmtId="0" fontId="26" fillId="20" borderId="49"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6" fillId="20"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 fillId="0" borderId="0"/>
    <xf numFmtId="0" fontId="23" fillId="7" borderId="47" applyNumberFormat="0" applyAlignment="0" applyProtection="0"/>
    <xf numFmtId="0" fontId="7" fillId="23" borderId="48" applyNumberFormat="0" applyFont="0" applyAlignment="0" applyProtection="0"/>
    <xf numFmtId="0" fontId="26" fillId="20" borderId="49" applyNumberFormat="0" applyAlignment="0" applyProtection="0"/>
    <xf numFmtId="0" fontId="28" fillId="0" borderId="50" applyNumberFormat="0" applyFill="0" applyAlignment="0" applyProtection="0"/>
    <xf numFmtId="0" fontId="1" fillId="0" borderId="0"/>
    <xf numFmtId="0" fontId="1" fillId="0" borderId="0"/>
    <xf numFmtId="0" fontId="1" fillId="0" borderId="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26" fillId="20" borderId="32"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1" fillId="0" borderId="0"/>
    <xf numFmtId="0" fontId="1" fillId="0" borderId="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0" borderId="33" applyNumberFormat="0" applyFill="0" applyAlignment="0" applyProtection="0"/>
    <xf numFmtId="0" fontId="1" fillId="0" borderId="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 fillId="0" borderId="0"/>
    <xf numFmtId="0" fontId="1" fillId="0" borderId="0"/>
    <xf numFmtId="0" fontId="16" fillId="20" borderId="47" applyNumberFormat="0" applyAlignment="0" applyProtection="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 fillId="0" borderId="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1" fillId="0" borderId="0"/>
    <xf numFmtId="0" fontId="1" fillId="0" borderId="0"/>
    <xf numFmtId="0" fontId="1" fillId="0" borderId="0"/>
    <xf numFmtId="0" fontId="23" fillId="7"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8" fillId="0" borderId="33" applyNumberFormat="0" applyFill="0" applyAlignment="0" applyProtection="0"/>
    <xf numFmtId="0" fontId="1" fillId="0" borderId="0"/>
    <xf numFmtId="0" fontId="26" fillId="20" borderId="32" applyNumberFormat="0" applyAlignment="0" applyProtection="0"/>
    <xf numFmtId="0" fontId="23" fillId="7" borderId="47" applyNumberFormat="0" applyAlignment="0" applyProtection="0"/>
    <xf numFmtId="0" fontId="1" fillId="0" borderId="0"/>
    <xf numFmtId="0" fontId="1" fillId="0" borderId="0"/>
    <xf numFmtId="0" fontId="16" fillId="20" borderId="47" applyNumberFormat="0" applyAlignment="0" applyProtection="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3" fillId="7"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6" fillId="20" borderId="32" applyNumberFormat="0" applyAlignment="0" applyProtection="0"/>
    <xf numFmtId="0" fontId="23" fillId="7" borderId="47" applyNumberFormat="0" applyAlignment="0" applyProtection="0"/>
    <xf numFmtId="0" fontId="23" fillId="7" borderId="47" applyNumberFormat="0" applyAlignment="0" applyProtection="0"/>
    <xf numFmtId="0" fontId="23" fillId="7" borderId="47" applyNumberFormat="0" applyAlignment="0" applyProtection="0"/>
    <xf numFmtId="0" fontId="23" fillId="7" borderId="47" applyNumberFormat="0" applyAlignment="0" applyProtection="0"/>
    <xf numFmtId="0" fontId="26" fillId="20" borderId="32"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26" fillId="20" borderId="32"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28" fillId="0" borderId="33" applyNumberFormat="0" applyFill="0" applyAlignment="0" applyProtection="0"/>
    <xf numFmtId="0" fontId="23" fillId="7" borderId="47" applyNumberForma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6" fillId="20" borderId="32" applyNumberForma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28" fillId="0" borderId="33" applyNumberFormat="0" applyFill="0" applyAlignment="0" applyProtection="0"/>
    <xf numFmtId="0" fontId="28" fillId="0" borderId="33" applyNumberFormat="0" applyFill="0" applyAlignment="0" applyProtection="0"/>
    <xf numFmtId="0" fontId="28" fillId="0" borderId="33" applyNumberFormat="0" applyFill="0" applyAlignment="0" applyProtection="0"/>
    <xf numFmtId="0" fontId="16" fillId="20"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23" fillId="7"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26" fillId="20" borderId="32" applyNumberFormat="0" applyAlignment="0" applyProtection="0"/>
    <xf numFmtId="0" fontId="23" fillId="7"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3" fillId="7"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3" fillId="7" borderId="47" applyNumberFormat="0" applyAlignment="0" applyProtection="0"/>
    <xf numFmtId="0" fontId="16" fillId="20" borderId="47" applyNumberFormat="0" applyAlignment="0" applyProtection="0"/>
    <xf numFmtId="0" fontId="26" fillId="20" borderId="32"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26" fillId="20" borderId="32"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26" fillId="20" borderId="32"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1" fillId="0" borderId="0"/>
    <xf numFmtId="0" fontId="16" fillId="20" borderId="47" applyNumberFormat="0" applyAlignment="0" applyProtection="0"/>
    <xf numFmtId="0" fontId="26" fillId="20" borderId="32"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6" fillId="20" borderId="32"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26" fillId="20" borderId="32" applyNumberFormat="0" applyAlignment="0" applyProtection="0"/>
    <xf numFmtId="0" fontId="16" fillId="20"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32" applyNumberFormat="0" applyAlignment="0" applyProtection="0"/>
    <xf numFmtId="0" fontId="16" fillId="20" borderId="47"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1" fillId="0" borderId="0"/>
    <xf numFmtId="0" fontId="16" fillId="20" borderId="47" applyNumberFormat="0" applyAlignment="0" applyProtection="0"/>
    <xf numFmtId="0" fontId="16" fillId="20" borderId="47" applyNumberFormat="0" applyAlignment="0" applyProtection="0"/>
    <xf numFmtId="0" fontId="1" fillId="0" borderId="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23" borderId="48" applyNumberFormat="0" applyFont="0" applyAlignment="0" applyProtection="0"/>
    <xf numFmtId="0" fontId="1" fillId="0" borderId="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26" fillId="20" borderId="32" applyNumberFormat="0" applyAlignment="0" applyProtection="0"/>
    <xf numFmtId="0" fontId="1" fillId="0" borderId="0"/>
    <xf numFmtId="0" fontId="1" fillId="0" borderId="0"/>
    <xf numFmtId="0" fontId="23" fillId="7" borderId="47" applyNumberFormat="0" applyAlignment="0" applyProtection="0"/>
    <xf numFmtId="0" fontId="1" fillId="0" borderId="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20" borderId="32" applyNumberFormat="0" applyAlignment="0" applyProtection="0"/>
    <xf numFmtId="0" fontId="26" fillId="20" borderId="32" applyNumberFormat="0" applyAlignment="0" applyProtection="0"/>
    <xf numFmtId="0" fontId="16" fillId="20" borderId="47" applyNumberFormat="0" applyAlignment="0" applyProtection="0"/>
    <xf numFmtId="0" fontId="1" fillId="0" borderId="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1" fillId="0" borderId="0"/>
    <xf numFmtId="0" fontId="1" fillId="0" borderId="0"/>
    <xf numFmtId="0" fontId="1" fillId="0" borderId="0"/>
    <xf numFmtId="0" fontId="23" fillId="7" borderId="4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33" applyNumberFormat="0" applyFill="0" applyAlignment="0" applyProtection="0"/>
    <xf numFmtId="0" fontId="23" fillId="7" borderId="47" applyNumberFormat="0" applyAlignment="0" applyProtection="0"/>
    <xf numFmtId="0" fontId="1" fillId="0" borderId="0"/>
    <xf numFmtId="0" fontId="1" fillId="0" borderId="0"/>
    <xf numFmtId="0" fontId="16" fillId="20" borderId="47" applyNumberFormat="0" applyAlignment="0" applyProtection="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16" fillId="20" borderId="47" applyNumberFormat="0" applyAlignment="0" applyProtection="0"/>
    <xf numFmtId="0" fontId="7" fillId="2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3" fillId="7" borderId="47" applyNumberFormat="0" applyAlignment="0" applyProtection="0"/>
    <xf numFmtId="0" fontId="23" fillId="7" borderId="47"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1" fillId="0" borderId="0"/>
    <xf numFmtId="0" fontId="1" fillId="0" borderId="0"/>
    <xf numFmtId="0" fontId="7" fillId="23" borderId="48" applyNumberFormat="0" applyFont="0" applyAlignment="0" applyProtection="0"/>
    <xf numFmtId="0" fontId="23" fillId="7" borderId="47"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3" fillId="7" borderId="47" applyNumberFormat="0" applyAlignment="0" applyProtection="0"/>
    <xf numFmtId="0" fontId="26" fillId="20" borderId="32" applyNumberFormat="0" applyAlignment="0" applyProtection="0"/>
    <xf numFmtId="0" fontId="23" fillId="7" borderId="47" applyNumberFormat="0" applyAlignment="0" applyProtection="0"/>
    <xf numFmtId="0" fontId="23" fillId="7" borderId="47" applyNumberFormat="0" applyAlignment="0" applyProtection="0"/>
    <xf numFmtId="0" fontId="23" fillId="7" borderId="47"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7" fillId="23" borderId="48" applyNumberFormat="0" applyFont="0" applyAlignment="0" applyProtection="0"/>
    <xf numFmtId="0" fontId="16" fillId="20"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23" fillId="7" borderId="47" applyNumberForma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23" fillId="7" borderId="47" applyNumberFormat="0" applyAlignment="0" applyProtection="0"/>
    <xf numFmtId="0" fontId="16" fillId="20"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28" fillId="0" borderId="33" applyNumberFormat="0" applyFill="0" applyAlignment="0" applyProtection="0"/>
    <xf numFmtId="0" fontId="26" fillId="20" borderId="32" applyNumberFormat="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3" fillId="7" borderId="47" applyNumberFormat="0" applyAlignment="0" applyProtection="0"/>
    <xf numFmtId="0" fontId="16" fillId="20" borderId="47" applyNumberForma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7" fillId="23" borderId="48" applyNumberFormat="0" applyFont="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8" fillId="0" borderId="33" applyNumberFormat="0" applyFill="0" applyAlignment="0" applyProtection="0"/>
    <xf numFmtId="0" fontId="16" fillId="20" borderId="47" applyNumberFormat="0" applyAlignment="0" applyProtection="0"/>
    <xf numFmtId="0" fontId="23" fillId="7" borderId="47" applyNumberFormat="0" applyAlignment="0" applyProtection="0"/>
    <xf numFmtId="0" fontId="7" fillId="23" borderId="48" applyNumberFormat="0" applyFont="0" applyAlignment="0" applyProtection="0"/>
    <xf numFmtId="0" fontId="26" fillId="20" borderId="32" applyNumberFormat="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28" fillId="0" borderId="33" applyNumberFormat="0" applyFill="0" applyAlignment="0" applyProtection="0"/>
    <xf numFmtId="0" fontId="28" fillId="0" borderId="33" applyNumberFormat="0" applyFill="0" applyAlignment="0" applyProtection="0"/>
    <xf numFmtId="0" fontId="26" fillId="20" borderId="32" applyNumberFormat="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xf numFmtId="0" fontId="26" fillId="20" borderId="32" applyNumberFormat="0" applyAlignment="0" applyProtection="0"/>
    <xf numFmtId="0" fontId="28" fillId="0" borderId="33" applyNumberFormat="0" applyFill="0" applyAlignment="0" applyProtection="0"/>
  </cellStyleXfs>
  <cellXfs count="318">
    <xf numFmtId="0" fontId="0" fillId="0" borderId="0" xfId="0"/>
    <xf numFmtId="0" fontId="30" fillId="0" borderId="0" xfId="48" applyFont="1"/>
    <xf numFmtId="0" fontId="5" fillId="0" borderId="0" xfId="48"/>
    <xf numFmtId="0" fontId="31" fillId="0" borderId="0" xfId="48" applyFont="1"/>
    <xf numFmtId="0" fontId="7" fillId="0" borderId="0" xfId="0" applyFont="1" applyAlignment="1">
      <alignment horizontal="center"/>
    </xf>
    <xf numFmtId="0" fontId="9" fillId="0" borderId="3"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3"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2" fillId="0" borderId="0" xfId="72" applyFont="1" applyAlignment="1">
      <alignment vertical="center"/>
    </xf>
    <xf numFmtId="0" fontId="36" fillId="0" borderId="0" xfId="72" applyFont="1" applyAlignment="1">
      <alignment horizontal="center" vertical="center" wrapText="1"/>
    </xf>
    <xf numFmtId="0" fontId="37" fillId="0" borderId="0" xfId="72" applyFont="1" applyAlignment="1">
      <alignment horizontal="center" vertical="center"/>
    </xf>
    <xf numFmtId="0" fontId="7" fillId="0" borderId="34" xfId="0" applyFont="1" applyBorder="1" applyAlignment="1">
      <alignment vertical="center"/>
    </xf>
    <xf numFmtId="0" fontId="7" fillId="0" borderId="36" xfId="0" applyFont="1" applyBorder="1" applyAlignment="1">
      <alignment vertical="center"/>
    </xf>
    <xf numFmtId="0" fontId="7" fillId="0" borderId="35" xfId="0" applyFont="1" applyBorder="1" applyAlignment="1">
      <alignment vertical="center"/>
    </xf>
    <xf numFmtId="0" fontId="7" fillId="0" borderId="0" xfId="0" applyFont="1" applyAlignment="1">
      <alignment horizontal="center" vertical="center"/>
    </xf>
    <xf numFmtId="0" fontId="7" fillId="24" borderId="3" xfId="0" applyFont="1" applyFill="1" applyBorder="1" applyAlignment="1">
      <alignment vertical="center"/>
    </xf>
    <xf numFmtId="0" fontId="7" fillId="24" borderId="4" xfId="0" applyFont="1" applyFill="1" applyBorder="1" applyAlignment="1">
      <alignment vertical="center"/>
    </xf>
    <xf numFmtId="0" fontId="7" fillId="24" borderId="0" xfId="0" applyFont="1" applyFill="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165" fontId="7" fillId="0" borderId="1" xfId="52" applyNumberFormat="1" applyBorder="1" applyAlignment="1">
      <alignment horizontal="center" vertical="center"/>
    </xf>
    <xf numFmtId="165" fontId="7" fillId="0" borderId="0" xfId="0" applyNumberFormat="1" applyFont="1" applyAlignment="1">
      <alignment vertical="center"/>
    </xf>
    <xf numFmtId="165" fontId="7" fillId="0" borderId="3" xfId="0" applyNumberFormat="1" applyFont="1" applyBorder="1" applyAlignment="1">
      <alignment vertical="center"/>
    </xf>
    <xf numFmtId="165" fontId="7" fillId="0" borderId="0" xfId="0" applyNumberFormat="1" applyFont="1" applyAlignment="1">
      <alignment horizontal="center" vertical="center"/>
    </xf>
    <xf numFmtId="0" fontId="0" fillId="24" borderId="34" xfId="0"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24" borderId="0" xfId="0" applyFill="1" applyAlignment="1">
      <alignment vertical="center"/>
    </xf>
    <xf numFmtId="0" fontId="0" fillId="24" borderId="0" xfId="0" applyFill="1" applyAlignment="1">
      <alignment horizontal="center" vertical="center"/>
    </xf>
    <xf numFmtId="0" fontId="39" fillId="0" borderId="0" xfId="52" applyFont="1" applyAlignment="1">
      <alignment vertical="center"/>
    </xf>
    <xf numFmtId="0" fontId="38" fillId="0" borderId="0" xfId="72" applyFont="1" applyAlignment="1">
      <alignment vertical="center"/>
    </xf>
    <xf numFmtId="165" fontId="37" fillId="0" borderId="0" xfId="72" applyNumberFormat="1" applyFont="1" applyAlignment="1">
      <alignment horizontal="center" vertical="center"/>
    </xf>
    <xf numFmtId="0" fontId="7" fillId="0" borderId="0" xfId="52" applyAlignment="1">
      <alignment horizontal="center" vertical="center"/>
    </xf>
    <xf numFmtId="9" fontId="7" fillId="0" borderId="0" xfId="52" applyNumberFormat="1" applyAlignment="1">
      <alignment horizontal="center" vertical="center"/>
    </xf>
    <xf numFmtId="0" fontId="43" fillId="0" borderId="0" xfId="52" applyFont="1" applyAlignment="1">
      <alignment vertical="center"/>
    </xf>
    <xf numFmtId="0" fontId="43" fillId="0" borderId="0" xfId="52" applyFont="1" applyAlignment="1">
      <alignment horizontal="center" vertical="center"/>
    </xf>
    <xf numFmtId="0" fontId="41" fillId="0" borderId="0" xfId="52" applyFont="1" applyAlignment="1">
      <alignment vertical="center"/>
    </xf>
    <xf numFmtId="0" fontId="41" fillId="0" borderId="0" xfId="0" applyFont="1" applyAlignment="1">
      <alignment vertical="center"/>
    </xf>
    <xf numFmtId="0" fontId="32" fillId="0" borderId="0" xfId="72" applyFont="1" applyAlignment="1">
      <alignment horizontal="left" vertical="center"/>
    </xf>
    <xf numFmtId="0" fontId="41" fillId="0" borderId="0" xfId="72" applyFont="1" applyAlignment="1">
      <alignment vertical="center"/>
    </xf>
    <xf numFmtId="0" fontId="9" fillId="0" borderId="1" xfId="0" applyFont="1" applyBorder="1" applyAlignment="1">
      <alignment horizontal="center" vertical="center" wrapText="1"/>
    </xf>
    <xf numFmtId="0" fontId="7" fillId="0" borderId="56"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9" fillId="0" borderId="1" xfId="52" applyFont="1" applyBorder="1" applyAlignment="1">
      <alignment horizontal="center" vertical="center" wrapText="1"/>
    </xf>
    <xf numFmtId="3" fontId="7" fillId="0" borderId="8" xfId="0" applyNumberFormat="1" applyFont="1" applyBorder="1" applyAlignment="1">
      <alignment horizontal="center" vertical="center"/>
    </xf>
    <xf numFmtId="0" fontId="9" fillId="0" borderId="52" xfId="72" applyFont="1" applyBorder="1" applyAlignment="1">
      <alignment horizontal="center" vertical="center" wrapText="1"/>
    </xf>
    <xf numFmtId="0" fontId="9" fillId="26" borderId="52" xfId="72" applyFont="1" applyFill="1" applyBorder="1" applyAlignment="1">
      <alignment horizontal="center" vertical="center" wrapText="1"/>
    </xf>
    <xf numFmtId="0" fontId="7" fillId="26" borderId="44" xfId="52" applyFill="1" applyBorder="1" applyAlignment="1">
      <alignment horizontal="center" vertical="center"/>
    </xf>
    <xf numFmtId="0" fontId="9" fillId="0" borderId="52" xfId="52" applyFont="1" applyBorder="1" applyAlignment="1">
      <alignment horizontal="center" vertical="center"/>
    </xf>
    <xf numFmtId="0" fontId="34" fillId="0" borderId="56" xfId="72" applyFont="1" applyBorder="1" applyAlignment="1">
      <alignment horizontal="center" vertical="center" wrapText="1"/>
    </xf>
    <xf numFmtId="0" fontId="34" fillId="0" borderId="57" xfId="72" applyFont="1" applyBorder="1" applyAlignment="1">
      <alignment horizontal="center" vertical="center" wrapText="1"/>
    </xf>
    <xf numFmtId="0" fontId="34" fillId="0" borderId="58" xfId="72" applyFont="1" applyBorder="1" applyAlignment="1">
      <alignment horizontal="center" vertical="center" wrapText="1"/>
    </xf>
    <xf numFmtId="0" fontId="9" fillId="0" borderId="57" xfId="52" applyFont="1" applyBorder="1" applyAlignment="1">
      <alignment horizontal="center" vertical="center" wrapText="1"/>
    </xf>
    <xf numFmtId="0" fontId="7" fillId="0" borderId="57" xfId="52" applyBorder="1" applyAlignment="1">
      <alignment horizontal="center" vertical="center"/>
    </xf>
    <xf numFmtId="9" fontId="7" fillId="0" borderId="57" xfId="52" applyNumberFormat="1" applyBorder="1" applyAlignment="1">
      <alignment horizontal="center" vertical="center"/>
    </xf>
    <xf numFmtId="0" fontId="9" fillId="0" borderId="52" xfId="52" applyFont="1" applyBorder="1" applyAlignment="1">
      <alignment horizontal="center" vertical="center" wrapText="1"/>
    </xf>
    <xf numFmtId="0" fontId="9" fillId="0" borderId="1" xfId="0" applyFont="1" applyBorder="1" applyAlignment="1">
      <alignment horizontal="left" vertical="center" wrapText="1"/>
    </xf>
    <xf numFmtId="0" fontId="7" fillId="0" borderId="11" xfId="0" quotePrefix="1" applyFont="1" applyBorder="1" applyAlignment="1">
      <alignment horizontal="center" vertical="center" wrapText="1"/>
    </xf>
    <xf numFmtId="0" fontId="7" fillId="0" borderId="1" xfId="0" applyFont="1" applyBorder="1" applyAlignment="1">
      <alignment horizontal="left" vertical="center" wrapText="1" indent="1"/>
    </xf>
    <xf numFmtId="166" fontId="7" fillId="0" borderId="1" xfId="0" applyNumberFormat="1" applyFont="1" applyBorder="1" applyAlignment="1">
      <alignment horizontal="left" vertical="center" wrapText="1" indent="1"/>
    </xf>
    <xf numFmtId="167" fontId="7" fillId="0" borderId="1" xfId="0" applyNumberFormat="1" applyFont="1" applyBorder="1" applyAlignment="1">
      <alignment horizontal="left" vertical="center" wrapText="1" indent="1"/>
    </xf>
    <xf numFmtId="1" fontId="7"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40" xfId="0" applyFont="1" applyBorder="1" applyAlignment="1">
      <alignment horizontal="left" vertical="center" wrapText="1" indent="1"/>
    </xf>
    <xf numFmtId="0" fontId="9" fillId="0" borderId="46" xfId="0" applyFont="1" applyBorder="1" applyAlignment="1">
      <alignment horizontal="left" vertical="center" wrapText="1" indent="1"/>
    </xf>
    <xf numFmtId="1" fontId="7" fillId="0" borderId="40" xfId="0" applyNumberFormat="1" applyFont="1" applyBorder="1" applyAlignment="1">
      <alignment horizontal="left" vertical="center" wrapText="1" indent="1"/>
    </xf>
    <xf numFmtId="0" fontId="7" fillId="0" borderId="46" xfId="0" applyFont="1" applyBorder="1" applyAlignment="1">
      <alignment horizontal="left" vertical="center" wrapText="1" indent="1"/>
    </xf>
    <xf numFmtId="0" fontId="7" fillId="0" borderId="1" xfId="0" quotePrefix="1" applyFont="1" applyBorder="1" applyAlignment="1">
      <alignment horizontal="center" vertical="center" wrapText="1"/>
    </xf>
    <xf numFmtId="0" fontId="9" fillId="0" borderId="52" xfId="0" applyFont="1" applyBorder="1" applyAlignment="1">
      <alignment horizontal="left" vertical="center" wrapText="1" indent="1"/>
    </xf>
    <xf numFmtId="0" fontId="7" fillId="0" borderId="52" xfId="0" applyFont="1" applyBorder="1" applyAlignment="1">
      <alignment horizontal="left" vertical="center" wrapText="1" indent="1"/>
    </xf>
    <xf numFmtId="165" fontId="7" fillId="0" borderId="1" xfId="0" applyNumberFormat="1" applyFont="1" applyBorder="1" applyAlignment="1">
      <alignment horizontal="center" vertical="center" wrapText="1"/>
    </xf>
    <xf numFmtId="0" fontId="9" fillId="0" borderId="0" xfId="0" applyFont="1" applyAlignment="1">
      <alignment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4" xfId="0" applyFont="1" applyBorder="1" applyAlignment="1">
      <alignment horizontal="center" vertical="center" wrapText="1"/>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3" xfId="0" applyFont="1" applyBorder="1" applyAlignment="1">
      <alignment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0" xfId="0" applyFont="1" applyAlignment="1">
      <alignment vertical="center" wrapText="1"/>
    </xf>
    <xf numFmtId="0" fontId="7" fillId="0" borderId="4" xfId="0" applyFont="1" applyBorder="1" applyAlignment="1">
      <alignment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xf>
    <xf numFmtId="0" fontId="7" fillId="0" borderId="60" xfId="0" applyFont="1" applyBorder="1" applyAlignment="1">
      <alignment vertical="center"/>
    </xf>
    <xf numFmtId="0" fontId="7" fillId="0" borderId="64" xfId="0" applyFont="1" applyBorder="1" applyAlignment="1">
      <alignment vertical="center"/>
    </xf>
    <xf numFmtId="0" fontId="7" fillId="24" borderId="6" xfId="0" applyFont="1" applyFill="1" applyBorder="1" applyAlignment="1">
      <alignment vertical="center"/>
    </xf>
    <xf numFmtId="0" fontId="11"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46" xfId="0" applyFont="1" applyBorder="1" applyAlignment="1">
      <alignment vertical="center"/>
    </xf>
    <xf numFmtId="0" fontId="7" fillId="0" borderId="52" xfId="0" applyFont="1" applyBorder="1" applyAlignment="1">
      <alignment vertical="center"/>
    </xf>
    <xf numFmtId="0" fontId="7" fillId="0" borderId="1" xfId="52" applyBorder="1" applyAlignment="1">
      <alignment horizontal="left" vertical="center"/>
    </xf>
    <xf numFmtId="0" fontId="7" fillId="0" borderId="8" xfId="52" applyBorder="1" applyAlignment="1">
      <alignment horizontal="left" vertical="center" wrapText="1"/>
    </xf>
    <xf numFmtId="0" fontId="7" fillId="0" borderId="66" xfId="0" applyFont="1" applyBorder="1" applyAlignment="1">
      <alignment vertical="center"/>
    </xf>
    <xf numFmtId="0" fontId="7" fillId="0" borderId="13" xfId="0" applyFont="1" applyBorder="1" applyAlignment="1">
      <alignment vertical="center"/>
    </xf>
    <xf numFmtId="0" fontId="7" fillId="0" borderId="65" xfId="0" applyFont="1" applyBorder="1" applyAlignment="1">
      <alignment vertical="center"/>
    </xf>
    <xf numFmtId="165" fontId="7" fillId="0" borderId="0" xfId="72" applyNumberFormat="1" applyFont="1" applyAlignment="1">
      <alignment horizontal="center" vertical="center" wrapText="1"/>
    </xf>
    <xf numFmtId="165" fontId="7" fillId="26" borderId="0" xfId="72" applyNumberFormat="1" applyFont="1" applyFill="1" applyAlignment="1">
      <alignment horizontal="center" vertical="center" wrapText="1"/>
    </xf>
    <xf numFmtId="0" fontId="9" fillId="0" borderId="55" xfId="72" applyFont="1" applyBorder="1" applyAlignment="1">
      <alignment vertical="center"/>
    </xf>
    <xf numFmtId="0" fontId="9" fillId="0" borderId="56" xfId="72" applyFont="1" applyBorder="1" applyAlignment="1">
      <alignment vertical="center"/>
    </xf>
    <xf numFmtId="0" fontId="9" fillId="0" borderId="45" xfId="72" applyFont="1" applyBorder="1" applyAlignment="1">
      <alignment vertical="center"/>
    </xf>
    <xf numFmtId="0" fontId="7" fillId="0" borderId="46" xfId="72" applyFont="1" applyBorder="1" applyAlignment="1">
      <alignment vertical="center" wrapText="1"/>
    </xf>
    <xf numFmtId="0" fontId="9" fillId="26" borderId="40" xfId="72" applyFont="1" applyFill="1" applyBorder="1" applyAlignment="1">
      <alignment horizontal="center" vertical="center" wrapText="1"/>
    </xf>
    <xf numFmtId="0" fontId="7" fillId="0" borderId="53" xfId="72" applyFont="1" applyBorder="1" applyAlignment="1">
      <alignment horizontal="left" vertical="center" wrapText="1" indent="1"/>
    </xf>
    <xf numFmtId="165" fontId="7" fillId="26" borderId="54" xfId="72" applyNumberFormat="1" applyFont="1" applyFill="1" applyBorder="1" applyAlignment="1">
      <alignment horizontal="center" vertical="center" wrapText="1"/>
    </xf>
    <xf numFmtId="165" fontId="7" fillId="0" borderId="0" xfId="52" applyNumberFormat="1" applyAlignment="1">
      <alignment horizontal="center" vertical="center"/>
    </xf>
    <xf numFmtId="0" fontId="34" fillId="0" borderId="55" xfId="72" applyFont="1" applyBorder="1" applyAlignment="1">
      <alignment vertical="center"/>
    </xf>
    <xf numFmtId="0" fontId="37" fillId="0" borderId="56" xfId="72" applyFont="1" applyBorder="1" applyAlignment="1">
      <alignment horizontal="center" vertical="center"/>
    </xf>
    <xf numFmtId="0" fontId="37" fillId="0" borderId="45" xfId="72" applyFont="1" applyBorder="1" applyAlignment="1">
      <alignment horizontal="center" vertical="center"/>
    </xf>
    <xf numFmtId="0" fontId="9" fillId="0" borderId="46" xfId="52" applyFont="1" applyBorder="1" applyAlignment="1">
      <alignment vertical="center"/>
    </xf>
    <xf numFmtId="0" fontId="9" fillId="0" borderId="40" xfId="52" applyFont="1" applyBorder="1" applyAlignment="1">
      <alignment horizontal="center" vertical="center"/>
    </xf>
    <xf numFmtId="0" fontId="7" fillId="26" borderId="68" xfId="52" applyFill="1" applyBorder="1" applyAlignment="1">
      <alignment horizontal="center" vertical="center"/>
    </xf>
    <xf numFmtId="0" fontId="7" fillId="0" borderId="53" xfId="52" applyBorder="1" applyAlignment="1">
      <alignment horizontal="left" vertical="center" indent="1"/>
    </xf>
    <xf numFmtId="165" fontId="7" fillId="0" borderId="54" xfId="52" applyNumberFormat="1" applyBorder="1" applyAlignment="1">
      <alignment horizontal="center" vertical="center"/>
    </xf>
    <xf numFmtId="0" fontId="9" fillId="0" borderId="45" xfId="73" applyFont="1" applyBorder="1" applyAlignment="1">
      <alignment horizontal="center" vertical="center" wrapText="1"/>
    </xf>
    <xf numFmtId="0" fontId="9" fillId="0" borderId="39" xfId="72" applyFont="1" applyBorder="1" applyAlignment="1">
      <alignment horizontal="center" vertical="center" wrapText="1"/>
    </xf>
    <xf numFmtId="0" fontId="7" fillId="0" borderId="67" xfId="72" applyFont="1" applyBorder="1" applyAlignment="1">
      <alignment vertical="center" wrapText="1"/>
    </xf>
    <xf numFmtId="165" fontId="7" fillId="0" borderId="68" xfId="72" applyNumberFormat="1" applyFont="1" applyBorder="1" applyAlignment="1">
      <alignment horizontal="center" vertical="center" wrapText="1"/>
    </xf>
    <xf numFmtId="0" fontId="7" fillId="0" borderId="71" xfId="72" applyFont="1" applyBorder="1" applyAlignment="1">
      <alignment vertical="center" wrapText="1"/>
    </xf>
    <xf numFmtId="165" fontId="7" fillId="0" borderId="72" xfId="72" applyNumberFormat="1" applyFont="1" applyBorder="1" applyAlignment="1">
      <alignment horizontal="center" vertical="center" wrapText="1"/>
    </xf>
    <xf numFmtId="0" fontId="7" fillId="0" borderId="69" xfId="72" applyFont="1" applyBorder="1" applyAlignment="1">
      <alignment vertical="center" wrapText="1"/>
    </xf>
    <xf numFmtId="165" fontId="7" fillId="0" borderId="70" xfId="72" applyNumberFormat="1" applyFont="1" applyBorder="1" applyAlignment="1">
      <alignment horizontal="center" vertical="center" wrapText="1"/>
    </xf>
    <xf numFmtId="3" fontId="7" fillId="0" borderId="0" xfId="52" applyNumberFormat="1" applyAlignment="1">
      <alignment horizontal="center" vertical="center"/>
    </xf>
    <xf numFmtId="3" fontId="7" fillId="0" borderId="57" xfId="52" applyNumberFormat="1" applyBorder="1" applyAlignment="1">
      <alignment horizontal="center" vertical="center"/>
    </xf>
    <xf numFmtId="0" fontId="9" fillId="0" borderId="55" xfId="52" applyFont="1" applyBorder="1" applyAlignment="1">
      <alignment horizontal="center" vertical="center" wrapText="1"/>
    </xf>
    <xf numFmtId="0" fontId="9" fillId="0" borderId="40" xfId="52" applyFont="1" applyBorder="1" applyAlignment="1">
      <alignment horizontal="center" vertical="center" wrapText="1"/>
    </xf>
    <xf numFmtId="0" fontId="9" fillId="0" borderId="59" xfId="52" applyFont="1" applyBorder="1" applyAlignment="1">
      <alignment vertical="center" wrapText="1"/>
    </xf>
    <xf numFmtId="0" fontId="9" fillId="0" borderId="39" xfId="52" applyFont="1" applyBorder="1" applyAlignment="1">
      <alignment horizontal="center" vertical="center" wrapText="1"/>
    </xf>
    <xf numFmtId="0" fontId="7" fillId="0" borderId="53" xfId="52" applyBorder="1" applyAlignment="1">
      <alignment vertical="center"/>
    </xf>
    <xf numFmtId="0" fontId="7" fillId="0" borderId="54" xfId="52" applyBorder="1" applyAlignment="1">
      <alignment horizontal="center" vertical="center"/>
    </xf>
    <xf numFmtId="0" fontId="7" fillId="0" borderId="59" xfId="52" applyBorder="1" applyAlignment="1">
      <alignment vertical="center"/>
    </xf>
    <xf numFmtId="0" fontId="7" fillId="0" borderId="39" xfId="52" applyBorder="1" applyAlignment="1">
      <alignment horizontal="center" vertical="center"/>
    </xf>
    <xf numFmtId="0" fontId="36" fillId="0" borderId="0" xfId="72" applyFont="1" applyAlignment="1">
      <alignment vertical="center" wrapText="1"/>
    </xf>
    <xf numFmtId="165" fontId="36" fillId="0" borderId="0" xfId="72" applyNumberFormat="1" applyFont="1" applyAlignment="1">
      <alignment horizontal="center" vertical="center" wrapText="1"/>
    </xf>
    <xf numFmtId="165" fontId="7" fillId="0" borderId="0" xfId="73" applyNumberFormat="1" applyFont="1" applyAlignment="1">
      <alignment horizontal="center" vertical="center" wrapText="1"/>
    </xf>
    <xf numFmtId="0" fontId="7" fillId="0" borderId="0" xfId="73" applyFont="1" applyAlignment="1">
      <alignment horizontal="center" vertical="center" wrapText="1"/>
    </xf>
    <xf numFmtId="0" fontId="37" fillId="0" borderId="45" xfId="72" applyFont="1" applyBorder="1" applyAlignment="1">
      <alignment horizontal="left" vertical="center"/>
    </xf>
    <xf numFmtId="0" fontId="34" fillId="0" borderId="55" xfId="72" applyFont="1" applyBorder="1" applyAlignment="1">
      <alignment vertical="center" wrapText="1"/>
    </xf>
    <xf numFmtId="0" fontId="34" fillId="0" borderId="45" xfId="72" applyFont="1" applyBorder="1" applyAlignment="1">
      <alignment horizontal="center" vertical="center" wrapText="1"/>
    </xf>
    <xf numFmtId="0" fontId="34" fillId="0" borderId="59" xfId="72" applyFont="1" applyBorder="1" applyAlignment="1">
      <alignment horizontal="left" vertical="center" wrapText="1" indent="1"/>
    </xf>
    <xf numFmtId="0" fontId="34" fillId="0" borderId="39" xfId="72" applyFont="1" applyBorder="1" applyAlignment="1">
      <alignment horizontal="center" vertical="center" wrapText="1"/>
    </xf>
    <xf numFmtId="165" fontId="0" fillId="0" borderId="0" xfId="0" applyNumberFormat="1" applyAlignment="1">
      <alignment horizontal="center" vertical="center"/>
    </xf>
    <xf numFmtId="0" fontId="7" fillId="0" borderId="0" xfId="72" applyFont="1" applyAlignment="1">
      <alignment horizontal="center" vertical="center" wrapText="1"/>
    </xf>
    <xf numFmtId="0" fontId="34" fillId="0" borderId="0" xfId="72" applyFont="1" applyAlignment="1">
      <alignment vertical="center" wrapText="1"/>
    </xf>
    <xf numFmtId="0" fontId="9" fillId="0" borderId="55" xfId="72" applyFont="1" applyBorder="1" applyAlignment="1">
      <alignment vertical="center" wrapText="1"/>
    </xf>
    <xf numFmtId="0" fontId="2" fillId="0" borderId="0" xfId="72" applyAlignment="1">
      <alignment horizontal="center" vertical="center"/>
    </xf>
    <xf numFmtId="0" fontId="34" fillId="0" borderId="76" xfId="72" applyFont="1" applyBorder="1" applyAlignment="1">
      <alignment vertical="center" wrapText="1"/>
    </xf>
    <xf numFmtId="0" fontId="34" fillId="0" borderId="77" xfId="72" applyFont="1" applyBorder="1" applyAlignment="1">
      <alignment horizontal="center" vertical="center" wrapText="1"/>
    </xf>
    <xf numFmtId="0" fontId="44" fillId="0" borderId="0" xfId="72" applyFont="1" applyAlignment="1">
      <alignment vertical="center"/>
    </xf>
    <xf numFmtId="0" fontId="7" fillId="0" borderId="9" xfId="0" applyFont="1" applyBorder="1" applyAlignment="1">
      <alignment horizontal="center" vertical="center"/>
    </xf>
    <xf numFmtId="165" fontId="7" fillId="0" borderId="1" xfId="0" applyNumberFormat="1" applyFont="1" applyBorder="1" applyAlignment="1">
      <alignment horizontal="center" vertical="center"/>
    </xf>
    <xf numFmtId="165" fontId="7" fillId="0" borderId="40" xfId="0" applyNumberFormat="1" applyFont="1" applyBorder="1" applyAlignment="1">
      <alignment horizontal="center" vertical="center"/>
    </xf>
    <xf numFmtId="165" fontId="7" fillId="0" borderId="10" xfId="0" applyNumberFormat="1" applyFont="1" applyBorder="1" applyAlignment="1">
      <alignment horizontal="center" vertical="center"/>
    </xf>
    <xf numFmtId="0" fontId="7" fillId="0" borderId="78" xfId="0" applyFont="1" applyBorder="1" applyAlignment="1">
      <alignment horizontal="center" vertical="center"/>
    </xf>
    <xf numFmtId="165" fontId="7" fillId="0" borderId="8" xfId="0" applyNumberFormat="1" applyFont="1" applyBorder="1" applyAlignment="1">
      <alignment horizontal="center" vertical="center"/>
    </xf>
    <xf numFmtId="165" fontId="7" fillId="0" borderId="79" xfId="0" applyNumberFormat="1" applyFont="1" applyBorder="1" applyAlignment="1">
      <alignment horizontal="center" vertical="center"/>
    </xf>
    <xf numFmtId="165" fontId="7" fillId="0" borderId="80" xfId="0" applyNumberFormat="1"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3" fontId="7" fillId="0" borderId="1" xfId="0" applyNumberFormat="1" applyFont="1" applyBorder="1" applyAlignment="1">
      <alignment horizontal="center" vertical="center"/>
    </xf>
    <xf numFmtId="165" fontId="7" fillId="0" borderId="52" xfId="0" applyNumberFormat="1" applyFont="1" applyBorder="1" applyAlignment="1">
      <alignment horizontal="center" vertical="center"/>
    </xf>
    <xf numFmtId="165" fontId="7" fillId="0" borderId="41" xfId="0" applyNumberFormat="1" applyFont="1" applyBorder="1" applyAlignment="1">
      <alignment horizontal="center" vertical="center"/>
    </xf>
    <xf numFmtId="0" fontId="41" fillId="0" borderId="56" xfId="0" applyFont="1" applyBorder="1" applyAlignment="1">
      <alignment vertical="top" wrapText="1"/>
    </xf>
    <xf numFmtId="0" fontId="41" fillId="0" borderId="0" xfId="0" applyFont="1" applyAlignment="1">
      <alignment vertical="top"/>
    </xf>
    <xf numFmtId="0" fontId="7" fillId="0" borderId="53" xfId="72" applyFont="1" applyBorder="1" applyAlignment="1">
      <alignment vertical="center" wrapText="1"/>
    </xf>
    <xf numFmtId="165" fontId="0" fillId="0" borderId="0" xfId="0" applyNumberFormat="1" applyAlignment="1">
      <alignment vertical="center"/>
    </xf>
    <xf numFmtId="0" fontId="7" fillId="0" borderId="69" xfId="52" applyBorder="1" applyAlignment="1">
      <alignment vertical="center"/>
    </xf>
    <xf numFmtId="165" fontId="7" fillId="0" borderId="43" xfId="52" applyNumberFormat="1" applyBorder="1" applyAlignment="1">
      <alignment horizontal="center" vertical="center"/>
    </xf>
    <xf numFmtId="165" fontId="7" fillId="0" borderId="70" xfId="52" applyNumberFormat="1" applyBorder="1" applyAlignment="1">
      <alignment horizontal="center" vertical="center"/>
    </xf>
    <xf numFmtId="0" fontId="7" fillId="0" borderId="59" xfId="0" applyFont="1" applyBorder="1" applyAlignment="1">
      <alignment horizontal="left" vertical="center" indent="1"/>
    </xf>
    <xf numFmtId="0" fontId="7" fillId="26" borderId="53" xfId="0" applyFont="1" applyFill="1" applyBorder="1" applyAlignment="1">
      <alignment vertical="center"/>
    </xf>
    <xf numFmtId="0" fontId="7" fillId="26" borderId="0" xfId="0" applyFont="1" applyFill="1" applyAlignment="1">
      <alignment horizontal="center" vertical="center"/>
    </xf>
    <xf numFmtId="0" fontId="7" fillId="26" borderId="54" xfId="0" applyFont="1" applyFill="1" applyBorder="1" applyAlignment="1">
      <alignment horizontal="center" vertical="center"/>
    </xf>
    <xf numFmtId="0" fontId="7" fillId="0" borderId="55" xfId="0" applyFont="1" applyBorder="1" applyAlignment="1">
      <alignment vertical="center"/>
    </xf>
    <xf numFmtId="0" fontId="7" fillId="26" borderId="67" xfId="52" applyFill="1" applyBorder="1" applyAlignment="1">
      <alignment vertical="center"/>
    </xf>
    <xf numFmtId="165" fontId="7" fillId="0" borderId="57" xfId="0" applyNumberFormat="1" applyFont="1" applyBorder="1" applyAlignment="1">
      <alignment horizontal="center" vertical="center"/>
    </xf>
    <xf numFmtId="165" fontId="7" fillId="0" borderId="39" xfId="0" applyNumberFormat="1" applyFont="1" applyBorder="1" applyAlignment="1">
      <alignment horizontal="center" vertical="center"/>
    </xf>
    <xf numFmtId="165" fontId="7" fillId="0" borderId="56" xfId="0" applyNumberFormat="1" applyFont="1" applyBorder="1" applyAlignment="1">
      <alignment horizontal="center" vertical="center"/>
    </xf>
    <xf numFmtId="165" fontId="7" fillId="0" borderId="45" xfId="0" applyNumberFormat="1" applyFont="1" applyBorder="1" applyAlignment="1">
      <alignment horizontal="center" vertical="center"/>
    </xf>
    <xf numFmtId="165" fontId="9" fillId="0" borderId="0" xfId="0" applyNumberFormat="1" applyFont="1" applyAlignment="1">
      <alignment horizontal="center" vertical="center"/>
    </xf>
    <xf numFmtId="165" fontId="7" fillId="0" borderId="0" xfId="72" applyNumberFormat="1" applyFont="1" applyAlignment="1">
      <alignment vertical="center"/>
    </xf>
    <xf numFmtId="0" fontId="36" fillId="0" borderId="81" xfId="72" applyFont="1" applyBorder="1" applyAlignment="1">
      <alignment horizontal="center" vertical="center" wrapText="1"/>
    </xf>
    <xf numFmtId="0" fontId="7" fillId="0" borderId="81" xfId="72" applyFont="1" applyBorder="1" applyAlignment="1">
      <alignment horizontal="center" vertical="center" wrapText="1"/>
    </xf>
    <xf numFmtId="0" fontId="7" fillId="0" borderId="81" xfId="73" applyFont="1" applyBorder="1" applyAlignment="1">
      <alignment horizontal="center" vertical="center" wrapText="1"/>
    </xf>
    <xf numFmtId="165" fontId="7" fillId="0" borderId="81" xfId="72" applyNumberFormat="1" applyFont="1" applyBorder="1" applyAlignment="1">
      <alignment horizontal="center" vertical="center" wrapText="1"/>
    </xf>
    <xf numFmtId="0" fontId="36" fillId="0" borderId="72" xfId="72" applyFont="1" applyBorder="1" applyAlignment="1">
      <alignment horizontal="center" vertical="center" wrapText="1"/>
    </xf>
    <xf numFmtId="0" fontId="7" fillId="0" borderId="72" xfId="72" applyFont="1" applyBorder="1" applyAlignment="1">
      <alignment horizontal="center" vertical="center" wrapText="1"/>
    </xf>
    <xf numFmtId="0" fontId="7" fillId="0" borderId="72" xfId="73" applyFont="1" applyBorder="1" applyAlignment="1">
      <alignment horizontal="center" vertical="center" wrapText="1"/>
    </xf>
    <xf numFmtId="0" fontId="7" fillId="0" borderId="82" xfId="72" applyFont="1" applyBorder="1" applyAlignment="1">
      <alignment horizontal="center" vertical="center" wrapText="1"/>
    </xf>
    <xf numFmtId="0" fontId="7" fillId="0" borderId="83" xfId="72" applyFont="1" applyBorder="1" applyAlignment="1">
      <alignment horizontal="center" vertical="center" wrapText="1"/>
    </xf>
    <xf numFmtId="0" fontId="7" fillId="0" borderId="42" xfId="0" applyFont="1" applyBorder="1" applyAlignment="1">
      <alignment horizontal="center" vertical="center"/>
    </xf>
    <xf numFmtId="165" fontId="7" fillId="0" borderId="11" xfId="0" applyNumberFormat="1" applyFont="1" applyBorder="1" applyAlignment="1">
      <alignment horizontal="center" vertical="center"/>
    </xf>
    <xf numFmtId="165" fontId="7" fillId="0" borderId="85" xfId="0" applyNumberFormat="1" applyFont="1" applyBorder="1" applyAlignment="1">
      <alignment horizontal="center" vertical="center"/>
    </xf>
    <xf numFmtId="0" fontId="7" fillId="0" borderId="40" xfId="0" applyFont="1" applyBorder="1" applyAlignment="1">
      <alignment vertical="center"/>
    </xf>
    <xf numFmtId="0" fontId="7" fillId="0" borderId="11" xfId="0" applyFont="1" applyBorder="1" applyAlignment="1">
      <alignment horizontal="center" vertical="center"/>
    </xf>
    <xf numFmtId="0" fontId="9" fillId="0" borderId="0" xfId="0" applyFont="1" applyAlignment="1">
      <alignment horizontal="center" vertical="center" wrapText="1"/>
    </xf>
    <xf numFmtId="165" fontId="7" fillId="0" borderId="6" xfId="0" applyNumberFormat="1" applyFont="1" applyBorder="1" applyAlignment="1">
      <alignment horizontal="center" vertical="center"/>
    </xf>
    <xf numFmtId="0" fontId="7" fillId="0" borderId="6" xfId="0" applyFont="1" applyBorder="1" applyAlignment="1">
      <alignment vertical="center"/>
    </xf>
    <xf numFmtId="3" fontId="7" fillId="0" borderId="0" xfId="0" applyNumberFormat="1" applyFont="1" applyAlignment="1">
      <alignment horizontal="center" vertical="center"/>
    </xf>
    <xf numFmtId="3" fontId="7" fillId="0" borderId="6" xfId="0" applyNumberFormat="1" applyFont="1" applyBorder="1" applyAlignment="1">
      <alignment horizontal="center" vertical="center"/>
    </xf>
    <xf numFmtId="0" fontId="41" fillId="0" borderId="43" xfId="72" applyFont="1" applyBorder="1" applyAlignment="1">
      <alignment vertical="center"/>
    </xf>
    <xf numFmtId="0" fontId="7" fillId="0" borderId="86" xfId="72" applyFont="1" applyBorder="1" applyAlignment="1">
      <alignment vertical="center" wrapText="1"/>
    </xf>
    <xf numFmtId="0" fontId="7" fillId="0" borderId="59" xfId="72" applyFont="1" applyBorder="1" applyAlignment="1">
      <alignment vertical="center" wrapText="1"/>
    </xf>
    <xf numFmtId="165" fontId="7" fillId="0" borderId="57" xfId="72" applyNumberFormat="1" applyFont="1" applyBorder="1" applyAlignment="1">
      <alignment horizontal="center" vertical="center" wrapText="1"/>
    </xf>
    <xf numFmtId="165" fontId="7" fillId="26" borderId="57" xfId="72" applyNumberFormat="1" applyFont="1" applyFill="1" applyBorder="1" applyAlignment="1">
      <alignment horizontal="center" vertical="center" wrapText="1"/>
    </xf>
    <xf numFmtId="165" fontId="7" fillId="26" borderId="39" xfId="72" applyNumberFormat="1" applyFont="1" applyFill="1" applyBorder="1" applyAlignment="1">
      <alignment horizontal="center" vertical="center" wrapText="1"/>
    </xf>
    <xf numFmtId="0" fontId="7" fillId="0" borderId="0" xfId="72" applyFont="1" applyAlignment="1">
      <alignment vertical="center" wrapText="1"/>
    </xf>
    <xf numFmtId="0" fontId="7" fillId="0" borderId="0" xfId="73" applyFont="1" applyAlignment="1">
      <alignment vertical="center" wrapText="1"/>
    </xf>
    <xf numFmtId="0" fontId="36" fillId="0" borderId="88" xfId="72" applyFont="1" applyBorder="1" applyAlignment="1">
      <alignment vertical="center" wrapText="1"/>
    </xf>
    <xf numFmtId="0" fontId="7" fillId="0" borderId="84" xfId="72" applyFont="1" applyBorder="1" applyAlignment="1">
      <alignment vertical="center" wrapText="1"/>
    </xf>
    <xf numFmtId="0" fontId="7" fillId="0" borderId="45" xfId="72" applyFont="1" applyBorder="1" applyAlignment="1">
      <alignment horizontal="center" vertical="center" wrapText="1"/>
    </xf>
    <xf numFmtId="0" fontId="7" fillId="0" borderId="86" xfId="73" applyFont="1" applyBorder="1" applyAlignment="1">
      <alignment horizontal="left" vertical="center" wrapText="1"/>
    </xf>
    <xf numFmtId="0" fontId="7" fillId="0" borderId="89" xfId="73" applyFont="1" applyBorder="1" applyAlignment="1">
      <alignment vertical="center" wrapText="1"/>
    </xf>
    <xf numFmtId="0" fontId="41" fillId="0" borderId="56" xfId="72" applyFont="1" applyBorder="1" applyAlignment="1">
      <alignment vertical="center"/>
    </xf>
    <xf numFmtId="0" fontId="7" fillId="26" borderId="90" xfId="72" applyFont="1" applyFill="1" applyBorder="1" applyAlignment="1">
      <alignment vertical="center" wrapText="1"/>
    </xf>
    <xf numFmtId="0" fontId="7" fillId="26" borderId="88" xfId="72" applyFont="1" applyFill="1" applyBorder="1" applyAlignment="1">
      <alignment vertical="center" wrapText="1"/>
    </xf>
    <xf numFmtId="0" fontId="7" fillId="26" borderId="92" xfId="72" applyFont="1" applyFill="1" applyBorder="1" applyAlignment="1">
      <alignment horizontal="center" vertical="center" wrapText="1"/>
    </xf>
    <xf numFmtId="0" fontId="7" fillId="0" borderId="93" xfId="72" applyFont="1" applyBorder="1" applyAlignment="1">
      <alignment horizontal="center"/>
    </xf>
    <xf numFmtId="0" fontId="7" fillId="0" borderId="93" xfId="72" applyFont="1" applyBorder="1" applyAlignment="1">
      <alignment horizontal="center" vertical="center" wrapText="1"/>
    </xf>
    <xf numFmtId="0" fontId="43" fillId="0" borderId="93" xfId="72" applyFont="1" applyBorder="1" applyAlignment="1">
      <alignment horizontal="center" vertical="center" wrapText="1"/>
    </xf>
    <xf numFmtId="0" fontId="7" fillId="26" borderId="86" xfId="72" applyFont="1" applyFill="1" applyBorder="1" applyAlignment="1">
      <alignment vertical="center" wrapText="1"/>
    </xf>
    <xf numFmtId="0" fontId="7" fillId="26" borderId="93" xfId="72" applyFont="1" applyFill="1" applyBorder="1" applyAlignment="1">
      <alignment horizontal="center" vertical="center" wrapText="1"/>
    </xf>
    <xf numFmtId="0" fontId="7" fillId="0" borderId="89" xfId="72" applyFont="1" applyBorder="1" applyAlignment="1">
      <alignment vertical="center" wrapText="1"/>
    </xf>
    <xf numFmtId="0" fontId="7" fillId="0" borderId="94" xfId="72" applyFont="1" applyBorder="1" applyAlignment="1">
      <alignment horizontal="center" vertical="center" wrapText="1"/>
    </xf>
    <xf numFmtId="0" fontId="7" fillId="0" borderId="56" xfId="72" applyFont="1" applyBorder="1" applyAlignment="1">
      <alignment horizontal="center" vertical="center" wrapText="1"/>
    </xf>
    <xf numFmtId="165" fontId="7" fillId="0" borderId="87" xfId="72" applyNumberFormat="1" applyFont="1" applyBorder="1" applyAlignment="1">
      <alignment horizontal="center" vertical="center" wrapText="1"/>
    </xf>
    <xf numFmtId="165" fontId="43" fillId="0" borderId="87" xfId="72" applyNumberFormat="1" applyFont="1" applyBorder="1" applyAlignment="1">
      <alignment horizontal="center" vertical="center" wrapText="1"/>
    </xf>
    <xf numFmtId="165" fontId="7" fillId="26" borderId="87" xfId="72" applyNumberFormat="1" applyFont="1" applyFill="1" applyBorder="1" applyAlignment="1">
      <alignment horizontal="center" vertical="center" wrapText="1"/>
    </xf>
    <xf numFmtId="165" fontId="7" fillId="0" borderId="91" xfId="72" applyNumberFormat="1" applyFont="1" applyBorder="1" applyAlignment="1">
      <alignment horizontal="center" vertical="center" wrapText="1"/>
    </xf>
    <xf numFmtId="0" fontId="34" fillId="0" borderId="95" xfId="72" applyFont="1" applyBorder="1" applyAlignment="1">
      <alignment horizontal="left" vertical="center" wrapText="1" indent="1"/>
    </xf>
    <xf numFmtId="0" fontId="34" fillId="0" borderId="0" xfId="72" applyFont="1" applyAlignment="1">
      <alignment horizontal="center" vertical="center" wrapText="1"/>
    </xf>
    <xf numFmtId="0" fontId="34" fillId="0" borderId="96" xfId="72" applyFont="1" applyBorder="1" applyAlignment="1">
      <alignment vertical="center" wrapText="1"/>
    </xf>
    <xf numFmtId="0" fontId="36" fillId="0" borderId="0" xfId="72" applyFont="1" applyAlignment="1" applyProtection="1">
      <alignment vertical="center" wrapText="1"/>
      <protection locked="0"/>
    </xf>
    <xf numFmtId="0" fontId="36" fillId="0" borderId="0" xfId="72" applyFont="1" applyAlignment="1" applyProtection="1">
      <alignment horizontal="center" vertical="center" wrapText="1"/>
      <protection locked="0"/>
    </xf>
    <xf numFmtId="165" fontId="7" fillId="0" borderId="0" xfId="72" applyNumberFormat="1" applyFont="1" applyAlignment="1" applyProtection="1">
      <alignment horizontal="center" vertical="center" wrapText="1"/>
      <protection locked="0"/>
    </xf>
    <xf numFmtId="0" fontId="7" fillId="0" borderId="87" xfId="72" applyFont="1" applyBorder="1" applyAlignment="1" applyProtection="1">
      <alignment horizontal="center" vertical="center" wrapText="1"/>
      <protection locked="0"/>
    </xf>
    <xf numFmtId="0" fontId="36" fillId="0" borderId="88" xfId="72" applyFont="1" applyBorder="1" applyAlignment="1" applyProtection="1">
      <alignment vertical="center" wrapText="1"/>
      <protection locked="0"/>
    </xf>
    <xf numFmtId="0" fontId="7" fillId="0" borderId="90" xfId="72" applyFont="1" applyBorder="1" applyAlignment="1" applyProtection="1">
      <alignment vertical="center" wrapText="1"/>
      <protection locked="0"/>
    </xf>
    <xf numFmtId="0" fontId="7" fillId="0" borderId="92" xfId="72" applyFont="1" applyBorder="1" applyAlignment="1" applyProtection="1">
      <alignment vertical="center" wrapText="1"/>
      <protection locked="0"/>
    </xf>
    <xf numFmtId="0" fontId="36" fillId="0" borderId="86" xfId="72" applyFont="1" applyBorder="1" applyAlignment="1" applyProtection="1">
      <alignment vertical="center" wrapText="1"/>
      <protection locked="0"/>
    </xf>
    <xf numFmtId="0" fontId="7" fillId="0" borderId="93" xfId="72" applyFont="1" applyBorder="1" applyAlignment="1" applyProtection="1">
      <alignment horizontal="center" vertical="center" wrapText="1"/>
      <protection locked="0"/>
    </xf>
    <xf numFmtId="0" fontId="36" fillId="0" borderId="89" xfId="72" applyFont="1" applyBorder="1" applyAlignment="1" applyProtection="1">
      <alignment vertical="center" wrapText="1"/>
      <protection locked="0"/>
    </xf>
    <xf numFmtId="165" fontId="7" fillId="0" borderId="91" xfId="72" applyNumberFormat="1" applyFont="1" applyBorder="1" applyAlignment="1" applyProtection="1">
      <alignment horizontal="center" vertical="center" wrapText="1"/>
      <protection locked="0"/>
    </xf>
    <xf numFmtId="0" fontId="7" fillId="0" borderId="94" xfId="72" applyFont="1" applyBorder="1" applyAlignment="1" applyProtection="1">
      <alignment horizontal="center" vertical="center" wrapText="1"/>
      <protection locked="0"/>
    </xf>
    <xf numFmtId="0" fontId="9" fillId="0" borderId="46" xfId="0" applyFont="1" applyBorder="1" applyAlignment="1">
      <alignment horizontal="center" vertical="center"/>
    </xf>
    <xf numFmtId="0" fontId="9" fillId="0" borderId="52"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62" xfId="0" applyFont="1" applyBorder="1" applyAlignment="1">
      <alignment horizontal="center" vertical="center"/>
    </xf>
    <xf numFmtId="0" fontId="9" fillId="0" borderId="37" xfId="0" applyFont="1" applyBorder="1" applyAlignment="1">
      <alignment horizontal="center" vertical="center"/>
    </xf>
    <xf numFmtId="0" fontId="9" fillId="0" borderId="40" xfId="0" applyFont="1" applyBorder="1" applyAlignment="1">
      <alignment horizontal="center" vertical="center"/>
    </xf>
    <xf numFmtId="0" fontId="9" fillId="0" borderId="59" xfId="0" applyFont="1" applyBorder="1" applyAlignment="1">
      <alignment horizontal="center" vertical="center"/>
    </xf>
    <xf numFmtId="0" fontId="9" fillId="0" borderId="39"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 xfId="52" applyFont="1" applyBorder="1" applyAlignment="1">
      <alignment horizontal="center" vertical="center"/>
    </xf>
    <xf numFmtId="0" fontId="9" fillId="0" borderId="46" xfId="52" applyFont="1" applyBorder="1" applyAlignment="1">
      <alignment horizontal="center" vertical="center"/>
    </xf>
    <xf numFmtId="0" fontId="9" fillId="0" borderId="52" xfId="52" applyFont="1" applyBorder="1" applyAlignment="1">
      <alignment horizontal="center" vertical="center"/>
    </xf>
    <xf numFmtId="0" fontId="9" fillId="0" borderId="40" xfId="52" applyFont="1" applyBorder="1" applyAlignment="1">
      <alignment horizontal="center" vertical="center"/>
    </xf>
    <xf numFmtId="0" fontId="9" fillId="0" borderId="57" xfId="0" applyFont="1" applyBorder="1" applyAlignment="1">
      <alignment horizontal="center" vertical="center"/>
    </xf>
    <xf numFmtId="0" fontId="9" fillId="0" borderId="61" xfId="0" applyFont="1" applyBorder="1" applyAlignment="1">
      <alignment horizontal="center" vertical="center"/>
    </xf>
    <xf numFmtId="0" fontId="9" fillId="0" borderId="51" xfId="0" applyFont="1" applyBorder="1" applyAlignment="1">
      <alignment horizontal="center" vertical="center"/>
    </xf>
    <xf numFmtId="0" fontId="9" fillId="0" borderId="3" xfId="0" applyFont="1" applyBorder="1" applyAlignment="1">
      <alignment horizontal="center" vertical="center"/>
    </xf>
    <xf numFmtId="0" fontId="9" fillId="0" borderId="63" xfId="0" applyFont="1" applyBorder="1" applyAlignment="1">
      <alignment horizontal="center" vertical="center"/>
    </xf>
    <xf numFmtId="0" fontId="41" fillId="0" borderId="0" xfId="0" applyFont="1" applyAlignment="1">
      <alignment horizontal="left" vertical="center" wrapText="1"/>
    </xf>
    <xf numFmtId="0" fontId="9" fillId="0" borderId="53" xfId="72" applyFont="1" applyBorder="1" applyAlignment="1">
      <alignment horizontal="left" vertical="center" wrapText="1"/>
    </xf>
    <xf numFmtId="0" fontId="9" fillId="0" borderId="0" xfId="72" applyFont="1" applyAlignment="1">
      <alignment horizontal="left" vertical="center" wrapText="1"/>
    </xf>
    <xf numFmtId="0" fontId="9" fillId="0" borderId="54" xfId="72" applyFont="1" applyBorder="1" applyAlignment="1">
      <alignment horizontal="left" vertical="center" wrapText="1"/>
    </xf>
    <xf numFmtId="0" fontId="34" fillId="0" borderId="74" xfId="72" applyFont="1" applyBorder="1" applyAlignment="1">
      <alignment horizontal="left" vertical="center"/>
    </xf>
    <xf numFmtId="0" fontId="34" fillId="0" borderId="73" xfId="72" applyFont="1" applyBorder="1" applyAlignment="1">
      <alignment horizontal="left" vertical="center"/>
    </xf>
    <xf numFmtId="0" fontId="34" fillId="0" borderId="75" xfId="72" applyFont="1" applyBorder="1" applyAlignment="1">
      <alignment horizontal="left" vertical="center"/>
    </xf>
    <xf numFmtId="0" fontId="9" fillId="0" borderId="46" xfId="52" applyFont="1" applyBorder="1" applyAlignment="1">
      <alignment horizontal="left" vertical="center"/>
    </xf>
    <xf numFmtId="0" fontId="9" fillId="0" borderId="52" xfId="52" applyFont="1" applyBorder="1" applyAlignment="1">
      <alignment horizontal="left" vertical="center"/>
    </xf>
    <xf numFmtId="0" fontId="9" fillId="0" borderId="40" xfId="52" applyFont="1" applyBorder="1" applyAlignment="1">
      <alignment horizontal="left" vertical="center"/>
    </xf>
    <xf numFmtId="0" fontId="9" fillId="0" borderId="52" xfId="52" applyFont="1" applyBorder="1" applyAlignment="1">
      <alignment horizontal="center" vertical="center" wrapText="1"/>
    </xf>
    <xf numFmtId="0" fontId="9" fillId="0" borderId="55" xfId="72" applyFont="1" applyBorder="1" applyAlignment="1">
      <alignment vertical="center" wrapText="1"/>
    </xf>
    <xf numFmtId="0" fontId="9" fillId="0" borderId="59" xfId="72" applyFont="1" applyBorder="1" applyAlignment="1">
      <alignment vertical="center" wrapText="1"/>
    </xf>
    <xf numFmtId="0" fontId="34" fillId="0" borderId="55" xfId="72" applyFont="1" applyBorder="1" applyAlignment="1">
      <alignment horizontal="left" vertical="center"/>
    </xf>
    <xf numFmtId="0" fontId="34" fillId="0" borderId="56" xfId="72" applyFont="1" applyBorder="1" applyAlignment="1">
      <alignment horizontal="left" vertical="center"/>
    </xf>
    <xf numFmtId="0" fontId="34" fillId="0" borderId="46" xfId="72" applyFont="1" applyBorder="1" applyAlignment="1">
      <alignment vertical="center"/>
    </xf>
    <xf numFmtId="0" fontId="34" fillId="0" borderId="40" xfId="72" applyFont="1" applyBorder="1" applyAlignment="1">
      <alignment vertical="center"/>
    </xf>
    <xf numFmtId="0" fontId="9" fillId="0" borderId="46" xfId="72" applyFont="1" applyBorder="1" applyAlignment="1">
      <alignment horizontal="left" vertical="center"/>
    </xf>
    <xf numFmtId="0" fontId="9" fillId="0" borderId="52" xfId="72" applyFont="1" applyBorder="1" applyAlignment="1">
      <alignment horizontal="left" vertical="center"/>
    </xf>
    <xf numFmtId="0" fontId="9" fillId="0" borderId="40" xfId="72" applyFont="1" applyBorder="1" applyAlignment="1">
      <alignment horizontal="left" vertical="center"/>
    </xf>
    <xf numFmtId="0" fontId="9" fillId="0" borderId="46" xfId="0" applyFont="1" applyBorder="1" applyAlignment="1">
      <alignment horizontal="left" vertical="center" indent="1"/>
    </xf>
    <xf numFmtId="0" fontId="9" fillId="0" borderId="52" xfId="0" applyFont="1" applyBorder="1" applyAlignment="1">
      <alignment horizontal="left" vertical="center" indent="1"/>
    </xf>
    <xf numFmtId="0" fontId="9" fillId="0" borderId="40" xfId="0" applyFont="1" applyBorder="1" applyAlignment="1">
      <alignment horizontal="left" vertical="center" indent="1"/>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45" xfId="0" applyFont="1" applyBorder="1" applyAlignment="1">
      <alignment horizontal="left" vertical="center" wrapText="1"/>
    </xf>
    <xf numFmtId="0" fontId="9" fillId="0" borderId="1" xfId="0" applyFont="1" applyBorder="1" applyAlignment="1">
      <alignment horizontal="left" vertical="center" wrapText="1"/>
    </xf>
    <xf numFmtId="0" fontId="41" fillId="0" borderId="56" xfId="0" applyFont="1" applyBorder="1" applyAlignment="1">
      <alignment horizontal="left" vertical="center" wrapText="1"/>
    </xf>
    <xf numFmtId="0" fontId="42" fillId="0" borderId="56" xfId="0" applyFont="1" applyBorder="1" applyAlignment="1">
      <alignment horizontal="left" vertical="center" wrapText="1"/>
    </xf>
    <xf numFmtId="0" fontId="42" fillId="0" borderId="0" xfId="0" applyFont="1" applyAlignment="1">
      <alignment horizontal="left" vertical="center" wrapText="1"/>
    </xf>
    <xf numFmtId="0" fontId="9" fillId="0" borderId="46" xfId="0" applyFont="1" applyBorder="1" applyAlignment="1">
      <alignment horizontal="left" vertical="center" wrapText="1"/>
    </xf>
    <xf numFmtId="0" fontId="9" fillId="0" borderId="52" xfId="0" applyFont="1" applyBorder="1" applyAlignment="1">
      <alignment horizontal="left" vertical="center" wrapText="1"/>
    </xf>
    <xf numFmtId="0" fontId="9" fillId="0" borderId="40" xfId="0" applyFont="1" applyBorder="1" applyAlignment="1">
      <alignment horizontal="left" vertical="center" wrapText="1"/>
    </xf>
    <xf numFmtId="168" fontId="7" fillId="0" borderId="8" xfId="0" applyNumberFormat="1" applyFont="1" applyBorder="1" applyAlignment="1">
      <alignment horizontal="center" vertical="center"/>
    </xf>
    <xf numFmtId="0" fontId="9" fillId="0" borderId="40" xfId="0" applyFont="1" applyBorder="1" applyAlignment="1">
      <alignment horizontal="center" vertical="center" wrapText="1"/>
    </xf>
    <xf numFmtId="0" fontId="9" fillId="0" borderId="52" xfId="0" applyFont="1" applyBorder="1" applyAlignment="1">
      <alignment horizontal="center" vertical="center" wrapText="1"/>
    </xf>
    <xf numFmtId="0" fontId="7" fillId="0" borderId="87" xfId="72" applyFont="1" applyBorder="1" applyAlignment="1">
      <alignment horizontal="center"/>
    </xf>
    <xf numFmtId="165" fontId="7" fillId="0" borderId="87" xfId="72" applyNumberFormat="1" applyFont="1" applyBorder="1" applyAlignment="1">
      <alignment horizontal="center"/>
    </xf>
  </cellXfs>
  <cellStyles count="2380">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20% - Accent5 2" xfId="9" xr:uid="{00000000-0005-0000-0000-000004000000}"/>
    <cellStyle name="20% - Accent6 2" xfId="10" xr:uid="{00000000-0005-0000-0000-000005000000}"/>
    <cellStyle name="40% - Accent1 2" xfId="11" xr:uid="{00000000-0005-0000-0000-000006000000}"/>
    <cellStyle name="40% - Accent2 2" xfId="12" xr:uid="{00000000-0005-0000-0000-000007000000}"/>
    <cellStyle name="40% - Accent3 2" xfId="13" xr:uid="{00000000-0005-0000-0000-000008000000}"/>
    <cellStyle name="40% - Accent4 2" xfId="14" xr:uid="{00000000-0005-0000-0000-000009000000}"/>
    <cellStyle name="40% - Accent5 2" xfId="15" xr:uid="{00000000-0005-0000-0000-00000A000000}"/>
    <cellStyle name="40% - Accent6 2" xfId="16" xr:uid="{00000000-0005-0000-0000-00000B000000}"/>
    <cellStyle name="60% - Accent1 2" xfId="17" xr:uid="{00000000-0005-0000-0000-00000C000000}"/>
    <cellStyle name="60% - Accent2 2" xfId="18" xr:uid="{00000000-0005-0000-0000-00000D000000}"/>
    <cellStyle name="60% - Accent3 2" xfId="19" xr:uid="{00000000-0005-0000-0000-00000E000000}"/>
    <cellStyle name="60% - Accent4 2" xfId="20" xr:uid="{00000000-0005-0000-0000-00000F000000}"/>
    <cellStyle name="60% - Accent5 2" xfId="21" xr:uid="{00000000-0005-0000-0000-000010000000}"/>
    <cellStyle name="60% - Accent6 2" xfId="22" xr:uid="{00000000-0005-0000-0000-000011000000}"/>
    <cellStyle name="Accent1 2" xfId="23" xr:uid="{00000000-0005-0000-0000-000012000000}"/>
    <cellStyle name="Accent2 2" xfId="24" xr:uid="{00000000-0005-0000-0000-000013000000}"/>
    <cellStyle name="Accent3 2" xfId="25" xr:uid="{00000000-0005-0000-0000-000014000000}"/>
    <cellStyle name="Accent4 2" xfId="26" xr:uid="{00000000-0005-0000-0000-000015000000}"/>
    <cellStyle name="Accent5 2" xfId="27" xr:uid="{00000000-0005-0000-0000-000016000000}"/>
    <cellStyle name="Accent6 2" xfId="28" xr:uid="{00000000-0005-0000-0000-000017000000}"/>
    <cellStyle name="Bad 2" xfId="29" xr:uid="{00000000-0005-0000-0000-000018000000}"/>
    <cellStyle name="Calculation 2" xfId="30" xr:uid="{00000000-0005-0000-0000-000019000000}"/>
    <cellStyle name="Calculation 2 2" xfId="53" xr:uid="{00000000-0005-0000-0000-00001A000000}"/>
    <cellStyle name="Calculation 2 2 10" xfId="502" xr:uid="{00000000-0005-0000-0000-00001B000000}"/>
    <cellStyle name="Calculation 2 2 11" xfId="557" xr:uid="{00000000-0005-0000-0000-00001C000000}"/>
    <cellStyle name="Calculation 2 2 12" xfId="1080" xr:uid="{00000000-0005-0000-0000-00001D000000}"/>
    <cellStyle name="Calculation 2 2 13" xfId="80" xr:uid="{00000000-0005-0000-0000-00001E000000}"/>
    <cellStyle name="Calculation 2 2 2" xfId="101" xr:uid="{00000000-0005-0000-0000-00001F000000}"/>
    <cellStyle name="Calculation 2 2 2 10" xfId="478" xr:uid="{00000000-0005-0000-0000-000020000000}"/>
    <cellStyle name="Calculation 2 2 2 10 2" xfId="1620" xr:uid="{00000000-0005-0000-0000-000021000000}"/>
    <cellStyle name="Calculation 2 2 2 11" xfId="825" xr:uid="{00000000-0005-0000-0000-000022000000}"/>
    <cellStyle name="Calculation 2 2 2 11 2" xfId="1619" xr:uid="{00000000-0005-0000-0000-000023000000}"/>
    <cellStyle name="Calculation 2 2 2 12" xfId="729" xr:uid="{00000000-0005-0000-0000-000024000000}"/>
    <cellStyle name="Calculation 2 2 2 12 2" xfId="1837" xr:uid="{00000000-0005-0000-0000-000025000000}"/>
    <cellStyle name="Calculation 2 2 2 13" xfId="1020" xr:uid="{00000000-0005-0000-0000-000026000000}"/>
    <cellStyle name="Calculation 2 2 2 13 2" xfId="1910" xr:uid="{00000000-0005-0000-0000-000027000000}"/>
    <cellStyle name="Calculation 2 2 2 14" xfId="1049" xr:uid="{00000000-0005-0000-0000-000028000000}"/>
    <cellStyle name="Calculation 2 2 2 14 2" xfId="2264" xr:uid="{00000000-0005-0000-0000-000029000000}"/>
    <cellStyle name="Calculation 2 2 2 15" xfId="1058" xr:uid="{00000000-0005-0000-0000-00002A000000}"/>
    <cellStyle name="Calculation 2 2 2 15 2" xfId="2176" xr:uid="{00000000-0005-0000-0000-00002B000000}"/>
    <cellStyle name="Calculation 2 2 2 16" xfId="1196" xr:uid="{00000000-0005-0000-0000-00002C000000}"/>
    <cellStyle name="Calculation 2 2 2 17" xfId="1342" xr:uid="{00000000-0005-0000-0000-00002D000000}"/>
    <cellStyle name="Calculation 2 2 2 2" xfId="149" xr:uid="{00000000-0005-0000-0000-00002E000000}"/>
    <cellStyle name="Calculation 2 2 2 2 10" xfId="969" xr:uid="{00000000-0005-0000-0000-00002F000000}"/>
    <cellStyle name="Calculation 2 2 2 2 10 2" xfId="2279" xr:uid="{00000000-0005-0000-0000-000030000000}"/>
    <cellStyle name="Calculation 2 2 2 2 11" xfId="1105" xr:uid="{00000000-0005-0000-0000-000031000000}"/>
    <cellStyle name="Calculation 2 2 2 2 11 2" xfId="2307" xr:uid="{00000000-0005-0000-0000-000032000000}"/>
    <cellStyle name="Calculation 2 2 2 2 12" xfId="977" xr:uid="{00000000-0005-0000-0000-000033000000}"/>
    <cellStyle name="Calculation 2 2 2 2 13" xfId="1230" xr:uid="{00000000-0005-0000-0000-000034000000}"/>
    <cellStyle name="Calculation 2 2 2 2 14" xfId="1379" xr:uid="{00000000-0005-0000-0000-000035000000}"/>
    <cellStyle name="Calculation 2 2 2 2 2" xfId="330" xr:uid="{00000000-0005-0000-0000-000036000000}"/>
    <cellStyle name="Calculation 2 2 2 2 2 2" xfId="1552" xr:uid="{00000000-0005-0000-0000-000037000000}"/>
    <cellStyle name="Calculation 2 2 2 2 3" xfId="416" xr:uid="{00000000-0005-0000-0000-000038000000}"/>
    <cellStyle name="Calculation 2 2 2 2 3 2" xfId="1683" xr:uid="{00000000-0005-0000-0000-000039000000}"/>
    <cellStyle name="Calculation 2 2 2 2 4" xfId="422" xr:uid="{00000000-0005-0000-0000-00003A000000}"/>
    <cellStyle name="Calculation 2 2 2 2 4 2" xfId="1771" xr:uid="{00000000-0005-0000-0000-00003B000000}"/>
    <cellStyle name="Calculation 2 2 2 2 5" xfId="594" xr:uid="{00000000-0005-0000-0000-00003C000000}"/>
    <cellStyle name="Calculation 2 2 2 2 5 2" xfId="1848" xr:uid="{00000000-0005-0000-0000-00003D000000}"/>
    <cellStyle name="Calculation 2 2 2 2 6" xfId="670" xr:uid="{00000000-0005-0000-0000-00003E000000}"/>
    <cellStyle name="Calculation 2 2 2 2 6 2" xfId="1918" xr:uid="{00000000-0005-0000-0000-00003F000000}"/>
    <cellStyle name="Calculation 2 2 2 2 7" xfId="755" xr:uid="{00000000-0005-0000-0000-000040000000}"/>
    <cellStyle name="Calculation 2 2 2 2 7 2" xfId="1984" xr:uid="{00000000-0005-0000-0000-000041000000}"/>
    <cellStyle name="Calculation 2 2 2 2 8" xfId="533" xr:uid="{00000000-0005-0000-0000-000042000000}"/>
    <cellStyle name="Calculation 2 2 2 2 8 2" xfId="2049" xr:uid="{00000000-0005-0000-0000-000043000000}"/>
    <cellStyle name="Calculation 2 2 2 2 9" xfId="882" xr:uid="{00000000-0005-0000-0000-000044000000}"/>
    <cellStyle name="Calculation 2 2 2 2 9 2" xfId="2201" xr:uid="{00000000-0005-0000-0000-000045000000}"/>
    <cellStyle name="Calculation 2 2 2 3" xfId="172" xr:uid="{00000000-0005-0000-0000-000046000000}"/>
    <cellStyle name="Calculation 2 2 2 3 10" xfId="1052" xr:uid="{00000000-0005-0000-0000-000047000000}"/>
    <cellStyle name="Calculation 2 2 2 3 10 2" xfId="2116" xr:uid="{00000000-0005-0000-0000-000048000000}"/>
    <cellStyle name="Calculation 2 2 2 3 11" xfId="1127" xr:uid="{00000000-0005-0000-0000-000049000000}"/>
    <cellStyle name="Calculation 2 2 2 3 11 2" xfId="2324" xr:uid="{00000000-0005-0000-0000-00004A000000}"/>
    <cellStyle name="Calculation 2 2 2 3 12" xfId="1202" xr:uid="{00000000-0005-0000-0000-00004B000000}"/>
    <cellStyle name="Calculation 2 2 2 3 13" xfId="1249" xr:uid="{00000000-0005-0000-0000-00004C000000}"/>
    <cellStyle name="Calculation 2 2 2 3 14" xfId="1386" xr:uid="{00000000-0005-0000-0000-00004D000000}"/>
    <cellStyle name="Calculation 2 2 2 3 2" xfId="352" xr:uid="{00000000-0005-0000-0000-00004E000000}"/>
    <cellStyle name="Calculation 2 2 2 3 2 2" xfId="1575" xr:uid="{00000000-0005-0000-0000-00004F000000}"/>
    <cellStyle name="Calculation 2 2 2 3 3" xfId="439" xr:uid="{00000000-0005-0000-0000-000050000000}"/>
    <cellStyle name="Calculation 2 2 2 3 3 2" xfId="1705" xr:uid="{00000000-0005-0000-0000-000051000000}"/>
    <cellStyle name="Calculation 2 2 2 3 4" xfId="274" xr:uid="{00000000-0005-0000-0000-000052000000}"/>
    <cellStyle name="Calculation 2 2 2 3 4 2" xfId="1791" xr:uid="{00000000-0005-0000-0000-000053000000}"/>
    <cellStyle name="Calculation 2 2 2 3 5" xfId="616" xr:uid="{00000000-0005-0000-0000-000054000000}"/>
    <cellStyle name="Calculation 2 2 2 3 5 2" xfId="1866" xr:uid="{00000000-0005-0000-0000-000055000000}"/>
    <cellStyle name="Calculation 2 2 2 3 6" xfId="691" xr:uid="{00000000-0005-0000-0000-000056000000}"/>
    <cellStyle name="Calculation 2 2 2 3 6 2" xfId="1936" xr:uid="{00000000-0005-0000-0000-000057000000}"/>
    <cellStyle name="Calculation 2 2 2 3 7" xfId="777" xr:uid="{00000000-0005-0000-0000-000058000000}"/>
    <cellStyle name="Calculation 2 2 2 3 7 2" xfId="2001" xr:uid="{00000000-0005-0000-0000-000059000000}"/>
    <cellStyle name="Calculation 2 2 2 3 8" xfId="585" xr:uid="{00000000-0005-0000-0000-00005A000000}"/>
    <cellStyle name="Calculation 2 2 2 3 8 2" xfId="2066" xr:uid="{00000000-0005-0000-0000-00005B000000}"/>
    <cellStyle name="Calculation 2 2 2 3 9" xfId="899" xr:uid="{00000000-0005-0000-0000-00005C000000}"/>
    <cellStyle name="Calculation 2 2 2 3 9 2" xfId="2221" xr:uid="{00000000-0005-0000-0000-00005D000000}"/>
    <cellStyle name="Calculation 2 2 2 4" xfId="192" xr:uid="{00000000-0005-0000-0000-00005E000000}"/>
    <cellStyle name="Calculation 2 2 2 4 10" xfId="947" xr:uid="{00000000-0005-0000-0000-00005F000000}"/>
    <cellStyle name="Calculation 2 2 2 4 10 2" xfId="2145" xr:uid="{00000000-0005-0000-0000-000060000000}"/>
    <cellStyle name="Calculation 2 2 2 4 11" xfId="1147" xr:uid="{00000000-0005-0000-0000-000061000000}"/>
    <cellStyle name="Calculation 2 2 2 4 11 2" xfId="2344" xr:uid="{00000000-0005-0000-0000-000062000000}"/>
    <cellStyle name="Calculation 2 2 2 4 12" xfId="1043" xr:uid="{00000000-0005-0000-0000-000063000000}"/>
    <cellStyle name="Calculation 2 2 2 4 13" xfId="1269" xr:uid="{00000000-0005-0000-0000-000064000000}"/>
    <cellStyle name="Calculation 2 2 2 4 14" xfId="1304" xr:uid="{00000000-0005-0000-0000-000065000000}"/>
    <cellStyle name="Calculation 2 2 2 4 2" xfId="372" xr:uid="{00000000-0005-0000-0000-000066000000}"/>
    <cellStyle name="Calculation 2 2 2 4 2 2" xfId="1595" xr:uid="{00000000-0005-0000-0000-000067000000}"/>
    <cellStyle name="Calculation 2 2 2 4 3" xfId="459" xr:uid="{00000000-0005-0000-0000-000068000000}"/>
    <cellStyle name="Calculation 2 2 2 4 3 2" xfId="1725" xr:uid="{00000000-0005-0000-0000-000069000000}"/>
    <cellStyle name="Calculation 2 2 2 4 4" xfId="474" xr:uid="{00000000-0005-0000-0000-00006A000000}"/>
    <cellStyle name="Calculation 2 2 2 4 4 2" xfId="1811" xr:uid="{00000000-0005-0000-0000-00006B000000}"/>
    <cellStyle name="Calculation 2 2 2 4 5" xfId="636" xr:uid="{00000000-0005-0000-0000-00006C000000}"/>
    <cellStyle name="Calculation 2 2 2 4 5 2" xfId="1886" xr:uid="{00000000-0005-0000-0000-00006D000000}"/>
    <cellStyle name="Calculation 2 2 2 4 6" xfId="711" xr:uid="{00000000-0005-0000-0000-00006E000000}"/>
    <cellStyle name="Calculation 2 2 2 4 6 2" xfId="1956" xr:uid="{00000000-0005-0000-0000-00006F000000}"/>
    <cellStyle name="Calculation 2 2 2 4 7" xfId="797" xr:uid="{00000000-0005-0000-0000-000070000000}"/>
    <cellStyle name="Calculation 2 2 2 4 7 2" xfId="2021" xr:uid="{00000000-0005-0000-0000-000071000000}"/>
    <cellStyle name="Calculation 2 2 2 4 8" xfId="551" xr:uid="{00000000-0005-0000-0000-000072000000}"/>
    <cellStyle name="Calculation 2 2 2 4 8 2" xfId="2086" xr:uid="{00000000-0005-0000-0000-000073000000}"/>
    <cellStyle name="Calculation 2 2 2 4 9" xfId="919" xr:uid="{00000000-0005-0000-0000-000074000000}"/>
    <cellStyle name="Calculation 2 2 2 4 9 2" xfId="2238" xr:uid="{00000000-0005-0000-0000-000075000000}"/>
    <cellStyle name="Calculation 2 2 2 5" xfId="283" xr:uid="{00000000-0005-0000-0000-000076000000}"/>
    <cellStyle name="Calculation 2 2 2 5 2" xfId="1401" xr:uid="{00000000-0005-0000-0000-000077000000}"/>
    <cellStyle name="Calculation 2 2 2 6" xfId="231" xr:uid="{00000000-0005-0000-0000-000078000000}"/>
    <cellStyle name="Calculation 2 2 2 6 2" xfId="1309" xr:uid="{00000000-0005-0000-0000-000079000000}"/>
    <cellStyle name="Calculation 2 2 2 7" xfId="493" xr:uid="{00000000-0005-0000-0000-00007A000000}"/>
    <cellStyle name="Calculation 2 2 2 7 2" xfId="1504" xr:uid="{00000000-0005-0000-0000-00007B000000}"/>
    <cellStyle name="Calculation 2 2 2 8" xfId="526" xr:uid="{00000000-0005-0000-0000-00007C000000}"/>
    <cellStyle name="Calculation 2 2 2 8 2" xfId="1641" xr:uid="{00000000-0005-0000-0000-00007D000000}"/>
    <cellStyle name="Calculation 2 2 2 9" xfId="540" xr:uid="{00000000-0005-0000-0000-00007E000000}"/>
    <cellStyle name="Calculation 2 2 2 9 2" xfId="1467" xr:uid="{00000000-0005-0000-0000-00007F000000}"/>
    <cellStyle name="Calculation 2 2 3" xfId="113" xr:uid="{00000000-0005-0000-0000-000080000000}"/>
    <cellStyle name="Calculation 2 2 3 10" xfId="425" xr:uid="{00000000-0005-0000-0000-000081000000}"/>
    <cellStyle name="Calculation 2 2 3 10 2" xfId="1692" xr:uid="{00000000-0005-0000-0000-000082000000}"/>
    <cellStyle name="Calculation 2 2 3 11" xfId="823" xr:uid="{00000000-0005-0000-0000-000083000000}"/>
    <cellStyle name="Calculation 2 2 3 11 2" xfId="1612" xr:uid="{00000000-0005-0000-0000-000084000000}"/>
    <cellStyle name="Calculation 2 2 3 12" xfId="860" xr:uid="{00000000-0005-0000-0000-000085000000}"/>
    <cellStyle name="Calculation 2 2 3 12 2" xfId="1841" xr:uid="{00000000-0005-0000-0000-000086000000}"/>
    <cellStyle name="Calculation 2 2 3 13" xfId="1016" xr:uid="{00000000-0005-0000-0000-000087000000}"/>
    <cellStyle name="Calculation 2 2 3 13 2" xfId="1913" xr:uid="{00000000-0005-0000-0000-000088000000}"/>
    <cellStyle name="Calculation 2 2 3 14" xfId="981" xr:uid="{00000000-0005-0000-0000-000089000000}"/>
    <cellStyle name="Calculation 2 2 3 14 2" xfId="2120" xr:uid="{00000000-0005-0000-0000-00008A000000}"/>
    <cellStyle name="Calculation 2 2 3 15" xfId="1188" xr:uid="{00000000-0005-0000-0000-00008B000000}"/>
    <cellStyle name="Calculation 2 2 3 15 2" xfId="2288" xr:uid="{00000000-0005-0000-0000-00008C000000}"/>
    <cellStyle name="Calculation 2 2 3 16" xfId="1070" xr:uid="{00000000-0005-0000-0000-00008D000000}"/>
    <cellStyle name="Calculation 2 2 3 17" xfId="1354" xr:uid="{00000000-0005-0000-0000-00008E000000}"/>
    <cellStyle name="Calculation 2 2 3 2" xfId="161" xr:uid="{00000000-0005-0000-0000-00008F000000}"/>
    <cellStyle name="Calculation 2 2 3 2 10" xfId="1061" xr:uid="{00000000-0005-0000-0000-000090000000}"/>
    <cellStyle name="Calculation 2 2 3 2 10 2" xfId="2100" xr:uid="{00000000-0005-0000-0000-000091000000}"/>
    <cellStyle name="Calculation 2 2 3 2 11" xfId="1116" xr:uid="{00000000-0005-0000-0000-000092000000}"/>
    <cellStyle name="Calculation 2 2 3 2 11 2" xfId="2313" xr:uid="{00000000-0005-0000-0000-000093000000}"/>
    <cellStyle name="Calculation 2 2 3 2 12" xfId="1019" xr:uid="{00000000-0005-0000-0000-000094000000}"/>
    <cellStyle name="Calculation 2 2 3 2 13" xfId="1238" xr:uid="{00000000-0005-0000-0000-000095000000}"/>
    <cellStyle name="Calculation 2 2 3 2 14" xfId="1389" xr:uid="{00000000-0005-0000-0000-000096000000}"/>
    <cellStyle name="Calculation 2 2 3 2 2" xfId="341" xr:uid="{00000000-0005-0000-0000-000097000000}"/>
    <cellStyle name="Calculation 2 2 3 2 2 2" xfId="1564" xr:uid="{00000000-0005-0000-0000-000098000000}"/>
    <cellStyle name="Calculation 2 2 3 2 3" xfId="428" xr:uid="{00000000-0005-0000-0000-000099000000}"/>
    <cellStyle name="Calculation 2 2 3 2 3 2" xfId="1694" xr:uid="{00000000-0005-0000-0000-00009A000000}"/>
    <cellStyle name="Calculation 2 2 3 2 4" xfId="547" xr:uid="{00000000-0005-0000-0000-00009B000000}"/>
    <cellStyle name="Calculation 2 2 3 2 4 2" xfId="1780" xr:uid="{00000000-0005-0000-0000-00009C000000}"/>
    <cellStyle name="Calculation 2 2 3 2 5" xfId="605" xr:uid="{00000000-0005-0000-0000-00009D000000}"/>
    <cellStyle name="Calculation 2 2 3 2 5 2" xfId="1855" xr:uid="{00000000-0005-0000-0000-00009E000000}"/>
    <cellStyle name="Calculation 2 2 3 2 6" xfId="680" xr:uid="{00000000-0005-0000-0000-00009F000000}"/>
    <cellStyle name="Calculation 2 2 3 2 6 2" xfId="1925" xr:uid="{00000000-0005-0000-0000-0000A0000000}"/>
    <cellStyle name="Calculation 2 2 3 2 7" xfId="766" xr:uid="{00000000-0005-0000-0000-0000A1000000}"/>
    <cellStyle name="Calculation 2 2 3 2 7 2" xfId="1990" xr:uid="{00000000-0005-0000-0000-0000A2000000}"/>
    <cellStyle name="Calculation 2 2 3 2 8" xfId="839" xr:uid="{00000000-0005-0000-0000-0000A3000000}"/>
    <cellStyle name="Calculation 2 2 3 2 8 2" xfId="2055" xr:uid="{00000000-0005-0000-0000-0000A4000000}"/>
    <cellStyle name="Calculation 2 2 3 2 9" xfId="888" xr:uid="{00000000-0005-0000-0000-0000A5000000}"/>
    <cellStyle name="Calculation 2 2 3 2 9 2" xfId="2213" xr:uid="{00000000-0005-0000-0000-0000A6000000}"/>
    <cellStyle name="Calculation 2 2 3 3" xfId="178" xr:uid="{00000000-0005-0000-0000-0000A7000000}"/>
    <cellStyle name="Calculation 2 2 3 3 10" xfId="961" xr:uid="{00000000-0005-0000-0000-0000A8000000}"/>
    <cellStyle name="Calculation 2 2 3 3 10 2" xfId="2278" xr:uid="{00000000-0005-0000-0000-0000A9000000}"/>
    <cellStyle name="Calculation 2 2 3 3 11" xfId="1133" xr:uid="{00000000-0005-0000-0000-0000AA000000}"/>
    <cellStyle name="Calculation 2 2 3 3 11 2" xfId="2330" xr:uid="{00000000-0005-0000-0000-0000AB000000}"/>
    <cellStyle name="Calculation 2 2 3 3 12" xfId="1025" xr:uid="{00000000-0005-0000-0000-0000AC000000}"/>
    <cellStyle name="Calculation 2 2 3 3 13" xfId="1255" xr:uid="{00000000-0005-0000-0000-0000AD000000}"/>
    <cellStyle name="Calculation 2 2 3 3 14" xfId="1388" xr:uid="{00000000-0005-0000-0000-0000AE000000}"/>
    <cellStyle name="Calculation 2 2 3 3 2" xfId="358" xr:uid="{00000000-0005-0000-0000-0000AF000000}"/>
    <cellStyle name="Calculation 2 2 3 3 2 2" xfId="1581" xr:uid="{00000000-0005-0000-0000-0000B0000000}"/>
    <cellStyle name="Calculation 2 2 3 3 3" xfId="445" xr:uid="{00000000-0005-0000-0000-0000B1000000}"/>
    <cellStyle name="Calculation 2 2 3 3 3 2" xfId="1711" xr:uid="{00000000-0005-0000-0000-0000B2000000}"/>
    <cellStyle name="Calculation 2 2 3 3 4" xfId="244" xr:uid="{00000000-0005-0000-0000-0000B3000000}"/>
    <cellStyle name="Calculation 2 2 3 3 4 2" xfId="1797" xr:uid="{00000000-0005-0000-0000-0000B4000000}"/>
    <cellStyle name="Calculation 2 2 3 3 5" xfId="622" xr:uid="{00000000-0005-0000-0000-0000B5000000}"/>
    <cellStyle name="Calculation 2 2 3 3 5 2" xfId="1872" xr:uid="{00000000-0005-0000-0000-0000B6000000}"/>
    <cellStyle name="Calculation 2 2 3 3 6" xfId="697" xr:uid="{00000000-0005-0000-0000-0000B7000000}"/>
    <cellStyle name="Calculation 2 2 3 3 6 2" xfId="1942" xr:uid="{00000000-0005-0000-0000-0000B8000000}"/>
    <cellStyle name="Calculation 2 2 3 3 7" xfId="783" xr:uid="{00000000-0005-0000-0000-0000B9000000}"/>
    <cellStyle name="Calculation 2 2 3 3 7 2" xfId="2007" xr:uid="{00000000-0005-0000-0000-0000BA000000}"/>
    <cellStyle name="Calculation 2 2 3 3 8" xfId="247" xr:uid="{00000000-0005-0000-0000-0000BB000000}"/>
    <cellStyle name="Calculation 2 2 3 3 8 2" xfId="2072" xr:uid="{00000000-0005-0000-0000-0000BC000000}"/>
    <cellStyle name="Calculation 2 2 3 3 9" xfId="905" xr:uid="{00000000-0005-0000-0000-0000BD000000}"/>
    <cellStyle name="Calculation 2 2 3 3 9 2" xfId="2226" xr:uid="{00000000-0005-0000-0000-0000BE000000}"/>
    <cellStyle name="Calculation 2 2 3 4" xfId="198" xr:uid="{00000000-0005-0000-0000-0000BF000000}"/>
    <cellStyle name="Calculation 2 2 3 4 10" xfId="941" xr:uid="{00000000-0005-0000-0000-0000C0000000}"/>
    <cellStyle name="Calculation 2 2 3 4 10 2" xfId="2205" xr:uid="{00000000-0005-0000-0000-0000C1000000}"/>
    <cellStyle name="Calculation 2 2 3 4 11" xfId="1153" xr:uid="{00000000-0005-0000-0000-0000C2000000}"/>
    <cellStyle name="Calculation 2 2 3 4 11 2" xfId="2350" xr:uid="{00000000-0005-0000-0000-0000C3000000}"/>
    <cellStyle name="Calculation 2 2 3 4 12" xfId="1112" xr:uid="{00000000-0005-0000-0000-0000C4000000}"/>
    <cellStyle name="Calculation 2 2 3 4 13" xfId="1275" xr:uid="{00000000-0005-0000-0000-0000C5000000}"/>
    <cellStyle name="Calculation 2 2 3 4 14" xfId="1410" xr:uid="{00000000-0005-0000-0000-0000C6000000}"/>
    <cellStyle name="Calculation 2 2 3 4 2" xfId="378" xr:uid="{00000000-0005-0000-0000-0000C7000000}"/>
    <cellStyle name="Calculation 2 2 3 4 2 2" xfId="1601" xr:uid="{00000000-0005-0000-0000-0000C8000000}"/>
    <cellStyle name="Calculation 2 2 3 4 3" xfId="465" xr:uid="{00000000-0005-0000-0000-0000C9000000}"/>
    <cellStyle name="Calculation 2 2 3 4 3 2" xfId="1731" xr:uid="{00000000-0005-0000-0000-0000CA000000}"/>
    <cellStyle name="Calculation 2 2 3 4 4" xfId="561" xr:uid="{00000000-0005-0000-0000-0000CB000000}"/>
    <cellStyle name="Calculation 2 2 3 4 4 2" xfId="1817" xr:uid="{00000000-0005-0000-0000-0000CC000000}"/>
    <cellStyle name="Calculation 2 2 3 4 5" xfId="642" xr:uid="{00000000-0005-0000-0000-0000CD000000}"/>
    <cellStyle name="Calculation 2 2 3 4 5 2" xfId="1892" xr:uid="{00000000-0005-0000-0000-0000CE000000}"/>
    <cellStyle name="Calculation 2 2 3 4 6" xfId="717" xr:uid="{00000000-0005-0000-0000-0000CF000000}"/>
    <cellStyle name="Calculation 2 2 3 4 6 2" xfId="1962" xr:uid="{00000000-0005-0000-0000-0000D0000000}"/>
    <cellStyle name="Calculation 2 2 3 4 7" xfId="803" xr:uid="{00000000-0005-0000-0000-0000D1000000}"/>
    <cellStyle name="Calculation 2 2 3 4 7 2" xfId="2027" xr:uid="{00000000-0005-0000-0000-0000D2000000}"/>
    <cellStyle name="Calculation 2 2 3 4 8" xfId="852" xr:uid="{00000000-0005-0000-0000-0000D3000000}"/>
    <cellStyle name="Calculation 2 2 3 4 8 2" xfId="2092" xr:uid="{00000000-0005-0000-0000-0000D4000000}"/>
    <cellStyle name="Calculation 2 2 3 4 9" xfId="925" xr:uid="{00000000-0005-0000-0000-0000D5000000}"/>
    <cellStyle name="Calculation 2 2 3 4 9 2" xfId="2243" xr:uid="{00000000-0005-0000-0000-0000D6000000}"/>
    <cellStyle name="Calculation 2 2 3 5" xfId="294" xr:uid="{00000000-0005-0000-0000-0000D7000000}"/>
    <cellStyle name="Calculation 2 2 3 5 2" xfId="1423" xr:uid="{00000000-0005-0000-0000-0000D8000000}"/>
    <cellStyle name="Calculation 2 2 3 6" xfId="220" xr:uid="{00000000-0005-0000-0000-0000D9000000}"/>
    <cellStyle name="Calculation 2 2 3 6 2" xfId="1436" xr:uid="{00000000-0005-0000-0000-0000DA000000}"/>
    <cellStyle name="Calculation 2 2 3 7" xfId="483" xr:uid="{00000000-0005-0000-0000-0000DB000000}"/>
    <cellStyle name="Calculation 2 2 3 7 2" xfId="1516" xr:uid="{00000000-0005-0000-0000-0000DC000000}"/>
    <cellStyle name="Calculation 2 2 3 8" xfId="512" xr:uid="{00000000-0005-0000-0000-0000DD000000}"/>
    <cellStyle name="Calculation 2 2 3 8 2" xfId="1651" xr:uid="{00000000-0005-0000-0000-0000DE000000}"/>
    <cellStyle name="Calculation 2 2 3 9" xfId="232" xr:uid="{00000000-0005-0000-0000-0000DF000000}"/>
    <cellStyle name="Calculation 2 2 3 9 2" xfId="1476" xr:uid="{00000000-0005-0000-0000-0000E0000000}"/>
    <cellStyle name="Calculation 2 2 4" xfId="99" xr:uid="{00000000-0005-0000-0000-0000E1000000}"/>
    <cellStyle name="Calculation 2 2 4 10" xfId="600" xr:uid="{00000000-0005-0000-0000-0000E2000000}"/>
    <cellStyle name="Calculation 2 2 4 10 2" xfId="1668" xr:uid="{00000000-0005-0000-0000-0000E3000000}"/>
    <cellStyle name="Calculation 2 2 4 11" xfId="754" xr:uid="{00000000-0005-0000-0000-0000E4000000}"/>
    <cellStyle name="Calculation 2 2 4 11 2" xfId="1477" xr:uid="{00000000-0005-0000-0000-0000E5000000}"/>
    <cellStyle name="Calculation 2 2 4 12" xfId="584" xr:uid="{00000000-0005-0000-0000-0000E6000000}"/>
    <cellStyle name="Calculation 2 2 4 12 2" xfId="1679" xr:uid="{00000000-0005-0000-0000-0000E7000000}"/>
    <cellStyle name="Calculation 2 2 4 13" xfId="976" xr:uid="{00000000-0005-0000-0000-0000E8000000}"/>
    <cellStyle name="Calculation 2 2 4 13 2" xfId="1618" xr:uid="{00000000-0005-0000-0000-0000E9000000}"/>
    <cellStyle name="Calculation 2 2 4 14" xfId="996" xr:uid="{00000000-0005-0000-0000-0000EA000000}"/>
    <cellStyle name="Calculation 2 2 4 14 2" xfId="2135" xr:uid="{00000000-0005-0000-0000-0000EB000000}"/>
    <cellStyle name="Calculation 2 2 4 15" xfId="1182" xr:uid="{00000000-0005-0000-0000-0000EC000000}"/>
    <cellStyle name="Calculation 2 2 4 15 2" xfId="2124" xr:uid="{00000000-0005-0000-0000-0000ED000000}"/>
    <cellStyle name="Calculation 2 2 4 16" xfId="1209" xr:uid="{00000000-0005-0000-0000-0000EE000000}"/>
    <cellStyle name="Calculation 2 2 4 17" xfId="1340" xr:uid="{00000000-0005-0000-0000-0000EF000000}"/>
    <cellStyle name="Calculation 2 2 4 2" xfId="147" xr:uid="{00000000-0005-0000-0000-0000F0000000}"/>
    <cellStyle name="Calculation 2 2 4 2 10" xfId="970" xr:uid="{00000000-0005-0000-0000-0000F1000000}"/>
    <cellStyle name="Calculation 2 2 4 2 10 2" xfId="2107" xr:uid="{00000000-0005-0000-0000-0000F2000000}"/>
    <cellStyle name="Calculation 2 2 4 2 11" xfId="1104" xr:uid="{00000000-0005-0000-0000-0000F3000000}"/>
    <cellStyle name="Calculation 2 2 4 2 11 2" xfId="2306" xr:uid="{00000000-0005-0000-0000-0000F4000000}"/>
    <cellStyle name="Calculation 2 2 4 2 12" xfId="1200" xr:uid="{00000000-0005-0000-0000-0000F5000000}"/>
    <cellStyle name="Calculation 2 2 4 2 13" xfId="1229" xr:uid="{00000000-0005-0000-0000-0000F6000000}"/>
    <cellStyle name="Calculation 2 2 4 2 14" xfId="1378" xr:uid="{00000000-0005-0000-0000-0000F7000000}"/>
    <cellStyle name="Calculation 2 2 4 2 2" xfId="328" xr:uid="{00000000-0005-0000-0000-0000F8000000}"/>
    <cellStyle name="Calculation 2 2 4 2 2 2" xfId="1550" xr:uid="{00000000-0005-0000-0000-0000F9000000}"/>
    <cellStyle name="Calculation 2 2 4 2 3" xfId="414" xr:uid="{00000000-0005-0000-0000-0000FA000000}"/>
    <cellStyle name="Calculation 2 2 4 2 3 2" xfId="1681" xr:uid="{00000000-0005-0000-0000-0000FB000000}"/>
    <cellStyle name="Calculation 2 2 4 2 4" xfId="302" xr:uid="{00000000-0005-0000-0000-0000FC000000}"/>
    <cellStyle name="Calculation 2 2 4 2 4 2" xfId="1769" xr:uid="{00000000-0005-0000-0000-0000FD000000}"/>
    <cellStyle name="Calculation 2 2 4 2 5" xfId="593" xr:uid="{00000000-0005-0000-0000-0000FE000000}"/>
    <cellStyle name="Calculation 2 2 4 2 5 2" xfId="1846" xr:uid="{00000000-0005-0000-0000-0000FF000000}"/>
    <cellStyle name="Calculation 2 2 4 2 6" xfId="668" xr:uid="{00000000-0005-0000-0000-000000010000}"/>
    <cellStyle name="Calculation 2 2 4 2 6 2" xfId="1917" xr:uid="{00000000-0005-0000-0000-000001010000}"/>
    <cellStyle name="Calculation 2 2 4 2 7" xfId="753" xr:uid="{00000000-0005-0000-0000-000002010000}"/>
    <cellStyle name="Calculation 2 2 4 2 7 2" xfId="1983" xr:uid="{00000000-0005-0000-0000-000003010000}"/>
    <cellStyle name="Calculation 2 2 4 2 8" xfId="763" xr:uid="{00000000-0005-0000-0000-000004010000}"/>
    <cellStyle name="Calculation 2 2 4 2 8 2" xfId="2048" xr:uid="{00000000-0005-0000-0000-000005010000}"/>
    <cellStyle name="Calculation 2 2 4 2 9" xfId="881" xr:uid="{00000000-0005-0000-0000-000006010000}"/>
    <cellStyle name="Calculation 2 2 4 2 9 2" xfId="2199" xr:uid="{00000000-0005-0000-0000-000007010000}"/>
    <cellStyle name="Calculation 2 2 4 3" xfId="171" xr:uid="{00000000-0005-0000-0000-000008010000}"/>
    <cellStyle name="Calculation 2 2 4 3 10" xfId="1067" xr:uid="{00000000-0005-0000-0000-000009010000}"/>
    <cellStyle name="Calculation 2 2 4 3 10 2" xfId="2265" xr:uid="{00000000-0005-0000-0000-00000A010000}"/>
    <cellStyle name="Calculation 2 2 4 3 11" xfId="1126" xr:uid="{00000000-0005-0000-0000-00000B010000}"/>
    <cellStyle name="Calculation 2 2 4 3 11 2" xfId="2323" xr:uid="{00000000-0005-0000-0000-00000C010000}"/>
    <cellStyle name="Calculation 2 2 4 3 12" xfId="1213" xr:uid="{00000000-0005-0000-0000-00000D010000}"/>
    <cellStyle name="Calculation 2 2 4 3 13" xfId="1248" xr:uid="{00000000-0005-0000-0000-00000E010000}"/>
    <cellStyle name="Calculation 2 2 4 3 14" xfId="1385" xr:uid="{00000000-0005-0000-0000-00000F010000}"/>
    <cellStyle name="Calculation 2 2 4 3 2" xfId="351" xr:uid="{00000000-0005-0000-0000-000010010000}"/>
    <cellStyle name="Calculation 2 2 4 3 2 2" xfId="1574" xr:uid="{00000000-0005-0000-0000-000011010000}"/>
    <cellStyle name="Calculation 2 2 4 3 3" xfId="438" xr:uid="{00000000-0005-0000-0000-000012010000}"/>
    <cellStyle name="Calculation 2 2 4 3 3 2" xfId="1704" xr:uid="{00000000-0005-0000-0000-000013010000}"/>
    <cellStyle name="Calculation 2 2 4 3 4" xfId="509" xr:uid="{00000000-0005-0000-0000-000014010000}"/>
    <cellStyle name="Calculation 2 2 4 3 4 2" xfId="1790" xr:uid="{00000000-0005-0000-0000-000015010000}"/>
    <cellStyle name="Calculation 2 2 4 3 5" xfId="615" xr:uid="{00000000-0005-0000-0000-000016010000}"/>
    <cellStyle name="Calculation 2 2 4 3 5 2" xfId="1865" xr:uid="{00000000-0005-0000-0000-000017010000}"/>
    <cellStyle name="Calculation 2 2 4 3 6" xfId="690" xr:uid="{00000000-0005-0000-0000-000018010000}"/>
    <cellStyle name="Calculation 2 2 4 3 6 2" xfId="1935" xr:uid="{00000000-0005-0000-0000-000019010000}"/>
    <cellStyle name="Calculation 2 2 4 3 7" xfId="776" xr:uid="{00000000-0005-0000-0000-00001A010000}"/>
    <cellStyle name="Calculation 2 2 4 3 7 2" xfId="2000" xr:uid="{00000000-0005-0000-0000-00001B010000}"/>
    <cellStyle name="Calculation 2 2 4 3 8" xfId="667" xr:uid="{00000000-0005-0000-0000-00001C010000}"/>
    <cellStyle name="Calculation 2 2 4 3 8 2" xfId="2065" xr:uid="{00000000-0005-0000-0000-00001D010000}"/>
    <cellStyle name="Calculation 2 2 4 3 9" xfId="898" xr:uid="{00000000-0005-0000-0000-00001E010000}"/>
    <cellStyle name="Calculation 2 2 4 3 9 2" xfId="2220" xr:uid="{00000000-0005-0000-0000-00001F010000}"/>
    <cellStyle name="Calculation 2 2 4 4" xfId="191" xr:uid="{00000000-0005-0000-0000-000020010000}"/>
    <cellStyle name="Calculation 2 2 4 4 10" xfId="948" xr:uid="{00000000-0005-0000-0000-000021010000}"/>
    <cellStyle name="Calculation 2 2 4 4 10 2" xfId="2130" xr:uid="{00000000-0005-0000-0000-000022010000}"/>
    <cellStyle name="Calculation 2 2 4 4 11" xfId="1146" xr:uid="{00000000-0005-0000-0000-000023010000}"/>
    <cellStyle name="Calculation 2 2 4 4 11 2" xfId="2343" xr:uid="{00000000-0005-0000-0000-000024010000}"/>
    <cellStyle name="Calculation 2 2 4 4 12" xfId="973" xr:uid="{00000000-0005-0000-0000-000025010000}"/>
    <cellStyle name="Calculation 2 2 4 4 13" xfId="1268" xr:uid="{00000000-0005-0000-0000-000026010000}"/>
    <cellStyle name="Calculation 2 2 4 4 14" xfId="1364" xr:uid="{00000000-0005-0000-0000-000027010000}"/>
    <cellStyle name="Calculation 2 2 4 4 2" xfId="371" xr:uid="{00000000-0005-0000-0000-000028010000}"/>
    <cellStyle name="Calculation 2 2 4 4 2 2" xfId="1594" xr:uid="{00000000-0005-0000-0000-000029010000}"/>
    <cellStyle name="Calculation 2 2 4 4 3" xfId="458" xr:uid="{00000000-0005-0000-0000-00002A010000}"/>
    <cellStyle name="Calculation 2 2 4 4 3 2" xfId="1724" xr:uid="{00000000-0005-0000-0000-00002B010000}"/>
    <cellStyle name="Calculation 2 2 4 4 4" xfId="406" xr:uid="{00000000-0005-0000-0000-00002C010000}"/>
    <cellStyle name="Calculation 2 2 4 4 4 2" xfId="1810" xr:uid="{00000000-0005-0000-0000-00002D010000}"/>
    <cellStyle name="Calculation 2 2 4 4 5" xfId="635" xr:uid="{00000000-0005-0000-0000-00002E010000}"/>
    <cellStyle name="Calculation 2 2 4 4 5 2" xfId="1885" xr:uid="{00000000-0005-0000-0000-00002F010000}"/>
    <cellStyle name="Calculation 2 2 4 4 6" xfId="710" xr:uid="{00000000-0005-0000-0000-000030010000}"/>
    <cellStyle name="Calculation 2 2 4 4 6 2" xfId="1955" xr:uid="{00000000-0005-0000-0000-000031010000}"/>
    <cellStyle name="Calculation 2 2 4 4 7" xfId="796" xr:uid="{00000000-0005-0000-0000-000032010000}"/>
    <cellStyle name="Calculation 2 2 4 4 7 2" xfId="2020" xr:uid="{00000000-0005-0000-0000-000033010000}"/>
    <cellStyle name="Calculation 2 2 4 4 8" xfId="528" xr:uid="{00000000-0005-0000-0000-000034010000}"/>
    <cellStyle name="Calculation 2 2 4 4 8 2" xfId="2085" xr:uid="{00000000-0005-0000-0000-000035010000}"/>
    <cellStyle name="Calculation 2 2 4 4 9" xfId="918" xr:uid="{00000000-0005-0000-0000-000036010000}"/>
    <cellStyle name="Calculation 2 2 4 4 9 2" xfId="2237" xr:uid="{00000000-0005-0000-0000-000037010000}"/>
    <cellStyle name="Calculation 2 2 4 5" xfId="281" xr:uid="{00000000-0005-0000-0000-000038010000}"/>
    <cellStyle name="Calculation 2 2 4 5 2" xfId="1398" xr:uid="{00000000-0005-0000-0000-000039010000}"/>
    <cellStyle name="Calculation 2 2 4 6" xfId="233" xr:uid="{00000000-0005-0000-0000-00003A010000}"/>
    <cellStyle name="Calculation 2 2 4 6 2" xfId="1319" xr:uid="{00000000-0005-0000-0000-00003B010000}"/>
    <cellStyle name="Calculation 2 2 4 7" xfId="415" xr:uid="{00000000-0005-0000-0000-00003C010000}"/>
    <cellStyle name="Calculation 2 2 4 7 2" xfId="1502" xr:uid="{00000000-0005-0000-0000-00003D010000}"/>
    <cellStyle name="Calculation 2 2 4 8" xfId="544" xr:uid="{00000000-0005-0000-0000-00003E010000}"/>
    <cellStyle name="Calculation 2 2 4 8 2" xfId="1640" xr:uid="{00000000-0005-0000-0000-00003F010000}"/>
    <cellStyle name="Calculation 2 2 4 9" xfId="313" xr:uid="{00000000-0005-0000-0000-000040010000}"/>
    <cellStyle name="Calculation 2 2 4 9 2" xfId="1466" xr:uid="{00000000-0005-0000-0000-000041010000}"/>
    <cellStyle name="Calculation 2 2 5" xfId="118" xr:uid="{00000000-0005-0000-0000-000042010000}"/>
    <cellStyle name="Calculation 2 2 5 10" xfId="537" xr:uid="{00000000-0005-0000-0000-000043010000}"/>
    <cellStyle name="Calculation 2 2 5 10 2" xfId="1674" xr:uid="{00000000-0005-0000-0000-000044010000}"/>
    <cellStyle name="Calculation 2 2 5 11" xfId="865" xr:uid="{00000000-0005-0000-0000-000045010000}"/>
    <cellStyle name="Calculation 2 2 5 11 2" xfId="1615" xr:uid="{00000000-0005-0000-0000-000046010000}"/>
    <cellStyle name="Calculation 2 2 5 12" xfId="1007" xr:uid="{00000000-0005-0000-0000-000047010000}"/>
    <cellStyle name="Calculation 2 2 5 12 2" xfId="1625" xr:uid="{00000000-0005-0000-0000-000048010000}"/>
    <cellStyle name="Calculation 2 2 5 13" xfId="1039" xr:uid="{00000000-0005-0000-0000-000049010000}"/>
    <cellStyle name="Calculation 2 2 5 13 2" xfId="1676" xr:uid="{00000000-0005-0000-0000-00004A010000}"/>
    <cellStyle name="Calculation 2 2 5 14" xfId="1179" xr:uid="{00000000-0005-0000-0000-00004B010000}"/>
    <cellStyle name="Calculation 2 2 5 14 2" xfId="2134" xr:uid="{00000000-0005-0000-0000-00004C010000}"/>
    <cellStyle name="Calculation 2 2 5 15" xfId="1164" xr:uid="{00000000-0005-0000-0000-00004D010000}"/>
    <cellStyle name="Calculation 2 2 5 15 2" xfId="2290" xr:uid="{00000000-0005-0000-0000-00004E010000}"/>
    <cellStyle name="Calculation 2 2 5 16" xfId="1359" xr:uid="{00000000-0005-0000-0000-00004F010000}"/>
    <cellStyle name="Calculation 2 2 5 2" xfId="183" xr:uid="{00000000-0005-0000-0000-000050010000}"/>
    <cellStyle name="Calculation 2 2 5 2 10" xfId="956" xr:uid="{00000000-0005-0000-0000-000051010000}"/>
    <cellStyle name="Calculation 2 2 5 2 10 2" xfId="2218" xr:uid="{00000000-0005-0000-0000-000052010000}"/>
    <cellStyle name="Calculation 2 2 5 2 11" xfId="1138" xr:uid="{00000000-0005-0000-0000-000053010000}"/>
    <cellStyle name="Calculation 2 2 5 2 11 2" xfId="2335" xr:uid="{00000000-0005-0000-0000-000054010000}"/>
    <cellStyle name="Calculation 2 2 5 2 12" xfId="987" xr:uid="{00000000-0005-0000-0000-000055010000}"/>
    <cellStyle name="Calculation 2 2 5 2 13" xfId="1260" xr:uid="{00000000-0005-0000-0000-000056010000}"/>
    <cellStyle name="Calculation 2 2 5 2 14" xfId="1394" xr:uid="{00000000-0005-0000-0000-000057010000}"/>
    <cellStyle name="Calculation 2 2 5 2 2" xfId="363" xr:uid="{00000000-0005-0000-0000-000058010000}"/>
    <cellStyle name="Calculation 2 2 5 2 2 2" xfId="1586" xr:uid="{00000000-0005-0000-0000-000059010000}"/>
    <cellStyle name="Calculation 2 2 5 2 3" xfId="450" xr:uid="{00000000-0005-0000-0000-00005A010000}"/>
    <cellStyle name="Calculation 2 2 5 2 3 2" xfId="1716" xr:uid="{00000000-0005-0000-0000-00005B010000}"/>
    <cellStyle name="Calculation 2 2 5 2 4" xfId="243" xr:uid="{00000000-0005-0000-0000-00005C010000}"/>
    <cellStyle name="Calculation 2 2 5 2 4 2" xfId="1802" xr:uid="{00000000-0005-0000-0000-00005D010000}"/>
    <cellStyle name="Calculation 2 2 5 2 5" xfId="627" xr:uid="{00000000-0005-0000-0000-00005E010000}"/>
    <cellStyle name="Calculation 2 2 5 2 5 2" xfId="1877" xr:uid="{00000000-0005-0000-0000-00005F010000}"/>
    <cellStyle name="Calculation 2 2 5 2 6" xfId="702" xr:uid="{00000000-0005-0000-0000-000060010000}"/>
    <cellStyle name="Calculation 2 2 5 2 6 2" xfId="1947" xr:uid="{00000000-0005-0000-0000-000061010000}"/>
    <cellStyle name="Calculation 2 2 5 2 7" xfId="788" xr:uid="{00000000-0005-0000-0000-000062010000}"/>
    <cellStyle name="Calculation 2 2 5 2 7 2" xfId="2012" xr:uid="{00000000-0005-0000-0000-000063010000}"/>
    <cellStyle name="Calculation 2 2 5 2 8" xfId="764" xr:uid="{00000000-0005-0000-0000-000064010000}"/>
    <cellStyle name="Calculation 2 2 5 2 8 2" xfId="2077" xr:uid="{00000000-0005-0000-0000-000065010000}"/>
    <cellStyle name="Calculation 2 2 5 2 9" xfId="910" xr:uid="{00000000-0005-0000-0000-000066010000}"/>
    <cellStyle name="Calculation 2 2 5 2 9 2" xfId="2230" xr:uid="{00000000-0005-0000-0000-000067010000}"/>
    <cellStyle name="Calculation 2 2 5 3" xfId="203" xr:uid="{00000000-0005-0000-0000-000068010000}"/>
    <cellStyle name="Calculation 2 2 5 3 10" xfId="1077" xr:uid="{00000000-0005-0000-0000-000069010000}"/>
    <cellStyle name="Calculation 2 2 5 3 10 2" xfId="2229" xr:uid="{00000000-0005-0000-0000-00006A010000}"/>
    <cellStyle name="Calculation 2 2 5 3 11" xfId="1158" xr:uid="{00000000-0005-0000-0000-00006B010000}"/>
    <cellStyle name="Calculation 2 2 5 3 11 2" xfId="2355" xr:uid="{00000000-0005-0000-0000-00006C010000}"/>
    <cellStyle name="Calculation 2 2 5 3 12" xfId="1161" xr:uid="{00000000-0005-0000-0000-00006D010000}"/>
    <cellStyle name="Calculation 2 2 5 3 13" xfId="1280" xr:uid="{00000000-0005-0000-0000-00006E010000}"/>
    <cellStyle name="Calculation 2 2 5 3 14" xfId="1315" xr:uid="{00000000-0005-0000-0000-00006F010000}"/>
    <cellStyle name="Calculation 2 2 5 3 2" xfId="383" xr:uid="{00000000-0005-0000-0000-000070010000}"/>
    <cellStyle name="Calculation 2 2 5 3 2 2" xfId="1606" xr:uid="{00000000-0005-0000-0000-000071010000}"/>
    <cellStyle name="Calculation 2 2 5 3 3" xfId="470" xr:uid="{00000000-0005-0000-0000-000072010000}"/>
    <cellStyle name="Calculation 2 2 5 3 3 2" xfId="1736" xr:uid="{00000000-0005-0000-0000-000073010000}"/>
    <cellStyle name="Calculation 2 2 5 3 4" xfId="566" xr:uid="{00000000-0005-0000-0000-000074010000}"/>
    <cellStyle name="Calculation 2 2 5 3 4 2" xfId="1822" xr:uid="{00000000-0005-0000-0000-000075010000}"/>
    <cellStyle name="Calculation 2 2 5 3 5" xfId="647" xr:uid="{00000000-0005-0000-0000-000076010000}"/>
    <cellStyle name="Calculation 2 2 5 3 5 2" xfId="1897" xr:uid="{00000000-0005-0000-0000-000077010000}"/>
    <cellStyle name="Calculation 2 2 5 3 6" xfId="722" xr:uid="{00000000-0005-0000-0000-000078010000}"/>
    <cellStyle name="Calculation 2 2 5 3 6 2" xfId="1967" xr:uid="{00000000-0005-0000-0000-000079010000}"/>
    <cellStyle name="Calculation 2 2 5 3 7" xfId="808" xr:uid="{00000000-0005-0000-0000-00007A010000}"/>
    <cellStyle name="Calculation 2 2 5 3 7 2" xfId="2032" xr:uid="{00000000-0005-0000-0000-00007B010000}"/>
    <cellStyle name="Calculation 2 2 5 3 8" xfId="857" xr:uid="{00000000-0005-0000-0000-00007C010000}"/>
    <cellStyle name="Calculation 2 2 5 3 8 2" xfId="2097" xr:uid="{00000000-0005-0000-0000-00007D010000}"/>
    <cellStyle name="Calculation 2 2 5 3 9" xfId="930" xr:uid="{00000000-0005-0000-0000-00007E010000}"/>
    <cellStyle name="Calculation 2 2 5 3 9 2" xfId="2247" xr:uid="{00000000-0005-0000-0000-00007F010000}"/>
    <cellStyle name="Calculation 2 2 5 4" xfId="299" xr:uid="{00000000-0005-0000-0000-000080010000}"/>
    <cellStyle name="Calculation 2 2 5 4 2" xfId="1415" xr:uid="{00000000-0005-0000-0000-000081010000}"/>
    <cellStyle name="Calculation 2 2 5 5" xfId="215" xr:uid="{00000000-0005-0000-0000-000082010000}"/>
    <cellStyle name="Calculation 2 2 5 5 2" xfId="1428" xr:uid="{00000000-0005-0000-0000-000083010000}"/>
    <cellStyle name="Calculation 2 2 5 6" xfId="207" xr:uid="{00000000-0005-0000-0000-000084010000}"/>
    <cellStyle name="Calculation 2 2 5 6 2" xfId="1441" xr:uid="{00000000-0005-0000-0000-000085010000}"/>
    <cellStyle name="Calculation 2 2 5 7" xfId="539" xr:uid="{00000000-0005-0000-0000-000086010000}"/>
    <cellStyle name="Calculation 2 2 5 7 2" xfId="1521" xr:uid="{00000000-0005-0000-0000-000087010000}"/>
    <cellStyle name="Calculation 2 2 5 8" xfId="486" xr:uid="{00000000-0005-0000-0000-000088010000}"/>
    <cellStyle name="Calculation 2 2 5 8 2" xfId="1656" xr:uid="{00000000-0005-0000-0000-000089010000}"/>
    <cellStyle name="Calculation 2 2 5 9" xfId="541" xr:uid="{00000000-0005-0000-0000-00008A010000}"/>
    <cellStyle name="Calculation 2 2 5 9 2" xfId="1743" xr:uid="{00000000-0005-0000-0000-00008B010000}"/>
    <cellStyle name="Calculation 2 2 6" xfId="126" xr:uid="{00000000-0005-0000-0000-00008C010000}"/>
    <cellStyle name="Calculation 2 2 6 10" xfId="933" xr:uid="{00000000-0005-0000-0000-00008D010000}"/>
    <cellStyle name="Calculation 2 2 6 10 2" xfId="2266" xr:uid="{00000000-0005-0000-0000-00008E010000}"/>
    <cellStyle name="Calculation 2 2 6 11" xfId="1086" xr:uid="{00000000-0005-0000-0000-00008F010000}"/>
    <cellStyle name="Calculation 2 2 6 11 2" xfId="2297" xr:uid="{00000000-0005-0000-0000-000090010000}"/>
    <cellStyle name="Calculation 2 2 6 12" xfId="1072" xr:uid="{00000000-0005-0000-0000-000091010000}"/>
    <cellStyle name="Calculation 2 2 6 13" xfId="1219" xr:uid="{00000000-0005-0000-0000-000092010000}"/>
    <cellStyle name="Calculation 2 2 6 14" xfId="1321" xr:uid="{00000000-0005-0000-0000-000093010000}"/>
    <cellStyle name="Calculation 2 2 6 2" xfId="308" xr:uid="{00000000-0005-0000-0000-000094010000}"/>
    <cellStyle name="Calculation 2 2 6 2 2" xfId="1529" xr:uid="{00000000-0005-0000-0000-000095010000}"/>
    <cellStyle name="Calculation 2 2 6 3" xfId="393" xr:uid="{00000000-0005-0000-0000-000096010000}"/>
    <cellStyle name="Calculation 2 2 6 3 2" xfId="1663" xr:uid="{00000000-0005-0000-0000-000097010000}"/>
    <cellStyle name="Calculation 2 2 6 4" xfId="303" xr:uid="{00000000-0005-0000-0000-000098010000}"/>
    <cellStyle name="Calculation 2 2 6 4 2" xfId="1752" xr:uid="{00000000-0005-0000-0000-000099010000}"/>
    <cellStyle name="Calculation 2 2 6 5" xfId="574" xr:uid="{00000000-0005-0000-0000-00009A010000}"/>
    <cellStyle name="Calculation 2 2 6 5 2" xfId="1831" xr:uid="{00000000-0005-0000-0000-00009B010000}"/>
    <cellStyle name="Calculation 2 2 6 6" xfId="655" xr:uid="{00000000-0005-0000-0000-00009C010000}"/>
    <cellStyle name="Calculation 2 2 6 6 2" xfId="1904" xr:uid="{00000000-0005-0000-0000-00009D010000}"/>
    <cellStyle name="Calculation 2 2 6 7" xfId="734" xr:uid="{00000000-0005-0000-0000-00009E010000}"/>
    <cellStyle name="Calculation 2 2 6 7 2" xfId="1974" xr:uid="{00000000-0005-0000-0000-00009F010000}"/>
    <cellStyle name="Calculation 2 2 6 8" xfId="761" xr:uid="{00000000-0005-0000-0000-0000A0010000}"/>
    <cellStyle name="Calculation 2 2 6 8 2" xfId="2039" xr:uid="{00000000-0005-0000-0000-0000A1010000}"/>
    <cellStyle name="Calculation 2 2 6 9" xfId="872" xr:uid="{00000000-0005-0000-0000-0000A2010000}"/>
    <cellStyle name="Calculation 2 2 6 9 2" xfId="2181" xr:uid="{00000000-0005-0000-0000-0000A3010000}"/>
    <cellStyle name="Calculation 2 2 7" xfId="255" xr:uid="{00000000-0005-0000-0000-0000A4010000}"/>
    <cellStyle name="Calculation 2 2 7 2" xfId="1483" xr:uid="{00000000-0005-0000-0000-0000A5010000}"/>
    <cellStyle name="Calculation 2 2 8" xfId="212" xr:uid="{00000000-0005-0000-0000-0000A6010000}"/>
    <cellStyle name="Calculation 2 2 8 2" xfId="2141" xr:uid="{00000000-0005-0000-0000-0000A7010000}"/>
    <cellStyle name="Calculation 2 2 9" xfId="260" xr:uid="{00000000-0005-0000-0000-0000A8010000}"/>
    <cellStyle name="Calculation 2 3" xfId="63" xr:uid="{00000000-0005-0000-0000-0000A9010000}"/>
    <cellStyle name="Calculation 2 3 10" xfId="1018" xr:uid="{00000000-0005-0000-0000-0000AA010000}"/>
    <cellStyle name="Calculation 2 3 10 2" xfId="2105" xr:uid="{00000000-0005-0000-0000-0000AB010000}"/>
    <cellStyle name="Calculation 2 3 11" xfId="1090" xr:uid="{00000000-0005-0000-0000-0000AC010000}"/>
    <cellStyle name="Calculation 2 3 11 2" xfId="2301" xr:uid="{00000000-0005-0000-0000-0000AD010000}"/>
    <cellStyle name="Calculation 2 3 12" xfId="1060" xr:uid="{00000000-0005-0000-0000-0000AE010000}"/>
    <cellStyle name="Calculation 2 3 13" xfId="1223" xr:uid="{00000000-0005-0000-0000-0000AF010000}"/>
    <cellStyle name="Calculation 2 3 14" xfId="1289" xr:uid="{00000000-0005-0000-0000-0000B0010000}"/>
    <cellStyle name="Calculation 2 3 15" xfId="130" xr:uid="{00000000-0005-0000-0000-0000B1010000}"/>
    <cellStyle name="Calculation 2 3 2" xfId="312" xr:uid="{00000000-0005-0000-0000-0000B2010000}"/>
    <cellStyle name="Calculation 2 3 2 2" xfId="1449" xr:uid="{00000000-0005-0000-0000-0000B3010000}"/>
    <cellStyle name="Calculation 2 3 3" xfId="397" xr:uid="{00000000-0005-0000-0000-0000B4010000}"/>
    <cellStyle name="Calculation 2 3 3 2" xfId="1533" xr:uid="{00000000-0005-0000-0000-0000B5010000}"/>
    <cellStyle name="Calculation 2 3 4" xfId="487" xr:uid="{00000000-0005-0000-0000-0000B6010000}"/>
    <cellStyle name="Calculation 2 3 4 2" xfId="1667" xr:uid="{00000000-0005-0000-0000-0000B7010000}"/>
    <cellStyle name="Calculation 2 3 5" xfId="578" xr:uid="{00000000-0005-0000-0000-0000B8010000}"/>
    <cellStyle name="Calculation 2 3 5 2" xfId="1756" xr:uid="{00000000-0005-0000-0000-0000B9010000}"/>
    <cellStyle name="Calculation 2 3 6" xfId="659" xr:uid="{00000000-0005-0000-0000-0000BA010000}"/>
    <cellStyle name="Calculation 2 3 6 2" xfId="1835" xr:uid="{00000000-0005-0000-0000-0000BB010000}"/>
    <cellStyle name="Calculation 2 3 7" xfId="738" xr:uid="{00000000-0005-0000-0000-0000BC010000}"/>
    <cellStyle name="Calculation 2 3 7 2" xfId="1908" xr:uid="{00000000-0005-0000-0000-0000BD010000}"/>
    <cellStyle name="Calculation 2 3 8" xfId="848" xr:uid="{00000000-0005-0000-0000-0000BE010000}"/>
    <cellStyle name="Calculation 2 3 8 2" xfId="1978" xr:uid="{00000000-0005-0000-0000-0000BF010000}"/>
    <cellStyle name="Calculation 2 3 9" xfId="876" xr:uid="{00000000-0005-0000-0000-0000C0010000}"/>
    <cellStyle name="Calculation 2 3 9 2" xfId="2043" xr:uid="{00000000-0005-0000-0000-0000C1010000}"/>
    <cellStyle name="Calculation 2 4" xfId="253" xr:uid="{00000000-0005-0000-0000-0000C2010000}"/>
    <cellStyle name="Calculation 2 4 2" xfId="2119" xr:uid="{00000000-0005-0000-0000-0000C3010000}"/>
    <cellStyle name="Calculation 2 5" xfId="405" xr:uid="{00000000-0005-0000-0000-0000C4010000}"/>
    <cellStyle name="Calculation 2 6" xfId="677" xr:uid="{00000000-0005-0000-0000-0000C5010000}"/>
    <cellStyle name="Calculation 2 7" xfId="824" xr:uid="{00000000-0005-0000-0000-0000C6010000}"/>
    <cellStyle name="Calculation 2 8" xfId="1190" xr:uid="{00000000-0005-0000-0000-0000C7010000}"/>
    <cellStyle name="Check Cell 2" xfId="31" xr:uid="{00000000-0005-0000-0000-0000C8010000}"/>
    <cellStyle name="Comma 2" xfId="1" xr:uid="{00000000-0005-0000-0000-0000C9010000}"/>
    <cellStyle name="Comma 2 2" xfId="49" xr:uid="{00000000-0005-0000-0000-0000CA010000}"/>
    <cellStyle name="Comma 3" xfId="60" xr:uid="{00000000-0005-0000-0000-0000CB010000}"/>
    <cellStyle name="Explanatory Text 2" xfId="32" xr:uid="{00000000-0005-0000-0000-0000CC010000}"/>
    <cellStyle name="Good 2" xfId="33" xr:uid="{00000000-0005-0000-0000-0000CD010000}"/>
    <cellStyle name="Good 3" xfId="1283" xr:uid="{00000000-0005-0000-0000-0000CE010000}"/>
    <cellStyle name="Heading 1 2" xfId="34" xr:uid="{00000000-0005-0000-0000-0000CF010000}"/>
    <cellStyle name="Heading 2 2" xfId="35" xr:uid="{00000000-0005-0000-0000-0000D0010000}"/>
    <cellStyle name="Heading 3 2" xfId="36" xr:uid="{00000000-0005-0000-0000-0000D1010000}"/>
    <cellStyle name="Heading 3 2 2" xfId="1311" xr:uid="{00000000-0005-0000-0000-0000D2010000}"/>
    <cellStyle name="Heading 4 2" xfId="37" xr:uid="{00000000-0005-0000-0000-0000D3010000}"/>
    <cellStyle name="Input 2" xfId="38" xr:uid="{00000000-0005-0000-0000-0000D4010000}"/>
    <cellStyle name="Input 2 2" xfId="61" xr:uid="{00000000-0005-0000-0000-0000D5010000}"/>
    <cellStyle name="Input 2 2 10" xfId="500" xr:uid="{00000000-0005-0000-0000-0000D6010000}"/>
    <cellStyle name="Input 2 2 11" xfId="822" xr:uid="{00000000-0005-0000-0000-0000D7010000}"/>
    <cellStyle name="Input 2 2 12" xfId="1204" xr:uid="{00000000-0005-0000-0000-0000D8010000}"/>
    <cellStyle name="Input 2 2 13" xfId="81" xr:uid="{00000000-0005-0000-0000-0000D9010000}"/>
    <cellStyle name="Input 2 2 2" xfId="102" xr:uid="{00000000-0005-0000-0000-0000DA010000}"/>
    <cellStyle name="Input 2 2 2 10" xfId="224" xr:uid="{00000000-0005-0000-0000-0000DB010000}"/>
    <cellStyle name="Input 2 2 2 10 2" xfId="1627" xr:uid="{00000000-0005-0000-0000-0000DC010000}"/>
    <cellStyle name="Input 2 2 2 11" xfId="588" xr:uid="{00000000-0005-0000-0000-0000DD010000}"/>
    <cellStyle name="Input 2 2 2 11 2" xfId="1465" xr:uid="{00000000-0005-0000-0000-0000DE010000}"/>
    <cellStyle name="Input 2 2 2 12" xfId="676" xr:uid="{00000000-0005-0000-0000-0000DF010000}"/>
    <cellStyle name="Input 2 2 2 12 2" xfId="1628" xr:uid="{00000000-0005-0000-0000-0000E0010000}"/>
    <cellStyle name="Input 2 2 2 13" xfId="1032" xr:uid="{00000000-0005-0000-0000-0000E1010000}"/>
    <cellStyle name="Input 2 2 2 13 2" xfId="1777" xr:uid="{00000000-0005-0000-0000-0000E2010000}"/>
    <cellStyle name="Input 2 2 2 14" xfId="1064" xr:uid="{00000000-0005-0000-0000-0000E3010000}"/>
    <cellStyle name="Input 2 2 2 14 2" xfId="2117" xr:uid="{00000000-0005-0000-0000-0000E4010000}"/>
    <cellStyle name="Input 2 2 2 15" xfId="1004" xr:uid="{00000000-0005-0000-0000-0000E5010000}"/>
    <cellStyle name="Input 2 2 2 15 2" xfId="2187" xr:uid="{00000000-0005-0000-0000-0000E6010000}"/>
    <cellStyle name="Input 2 2 2 16" xfId="1208" xr:uid="{00000000-0005-0000-0000-0000E7010000}"/>
    <cellStyle name="Input 2 2 2 17" xfId="1343" xr:uid="{00000000-0005-0000-0000-0000E8010000}"/>
    <cellStyle name="Input 2 2 2 2" xfId="150" xr:uid="{00000000-0005-0000-0000-0000E9010000}"/>
    <cellStyle name="Input 2 2 2 2 10" xfId="968" xr:uid="{00000000-0005-0000-0000-0000EA010000}"/>
    <cellStyle name="Input 2 2 2 2 10 2" xfId="2268" xr:uid="{00000000-0005-0000-0000-0000EB010000}"/>
    <cellStyle name="Input 2 2 2 2 11" xfId="1106" xr:uid="{00000000-0005-0000-0000-0000EC010000}"/>
    <cellStyle name="Input 2 2 2 2 11 2" xfId="2308" xr:uid="{00000000-0005-0000-0000-0000ED010000}"/>
    <cellStyle name="Input 2 2 2 2 12" xfId="1001" xr:uid="{00000000-0005-0000-0000-0000EE010000}"/>
    <cellStyle name="Input 2 2 2 2 13" xfId="1231" xr:uid="{00000000-0005-0000-0000-0000EF010000}"/>
    <cellStyle name="Input 2 2 2 2 14" xfId="1380" xr:uid="{00000000-0005-0000-0000-0000F0010000}"/>
    <cellStyle name="Input 2 2 2 2 2" xfId="331" xr:uid="{00000000-0005-0000-0000-0000F1010000}"/>
    <cellStyle name="Input 2 2 2 2 2 2" xfId="1553" xr:uid="{00000000-0005-0000-0000-0000F2010000}"/>
    <cellStyle name="Input 2 2 2 2 3" xfId="417" xr:uid="{00000000-0005-0000-0000-0000F3010000}"/>
    <cellStyle name="Input 2 2 2 2 3 2" xfId="1684" xr:uid="{00000000-0005-0000-0000-0000F4010000}"/>
    <cellStyle name="Input 2 2 2 2 4" xfId="402" xr:uid="{00000000-0005-0000-0000-0000F5010000}"/>
    <cellStyle name="Input 2 2 2 2 4 2" xfId="1772" xr:uid="{00000000-0005-0000-0000-0000F6010000}"/>
    <cellStyle name="Input 2 2 2 2 5" xfId="595" xr:uid="{00000000-0005-0000-0000-0000F7010000}"/>
    <cellStyle name="Input 2 2 2 2 5 2" xfId="1849" xr:uid="{00000000-0005-0000-0000-0000F8010000}"/>
    <cellStyle name="Input 2 2 2 2 6" xfId="671" xr:uid="{00000000-0005-0000-0000-0000F9010000}"/>
    <cellStyle name="Input 2 2 2 2 6 2" xfId="1919" xr:uid="{00000000-0005-0000-0000-0000FA010000}"/>
    <cellStyle name="Input 2 2 2 2 7" xfId="756" xr:uid="{00000000-0005-0000-0000-0000FB010000}"/>
    <cellStyle name="Input 2 2 2 2 7 2" xfId="1985" xr:uid="{00000000-0005-0000-0000-0000FC010000}"/>
    <cellStyle name="Input 2 2 2 2 8" xfId="751" xr:uid="{00000000-0005-0000-0000-0000FD010000}"/>
    <cellStyle name="Input 2 2 2 2 8 2" xfId="2050" xr:uid="{00000000-0005-0000-0000-0000FE010000}"/>
    <cellStyle name="Input 2 2 2 2 9" xfId="883" xr:uid="{00000000-0005-0000-0000-0000FF010000}"/>
    <cellStyle name="Input 2 2 2 2 9 2" xfId="2202" xr:uid="{00000000-0005-0000-0000-000000020000}"/>
    <cellStyle name="Input 2 2 2 3" xfId="173" xr:uid="{00000000-0005-0000-0000-000001020000}"/>
    <cellStyle name="Input 2 2 2 3 10" xfId="1036" xr:uid="{00000000-0005-0000-0000-000002020000}"/>
    <cellStyle name="Input 2 2 2 3 10 2" xfId="2286" xr:uid="{00000000-0005-0000-0000-000003020000}"/>
    <cellStyle name="Input 2 2 2 3 11" xfId="1128" xr:uid="{00000000-0005-0000-0000-000004020000}"/>
    <cellStyle name="Input 2 2 2 3 11 2" xfId="2325" xr:uid="{00000000-0005-0000-0000-000005020000}"/>
    <cellStyle name="Input 2 2 2 3 12" xfId="1192" xr:uid="{00000000-0005-0000-0000-000006020000}"/>
    <cellStyle name="Input 2 2 2 3 13" xfId="1250" xr:uid="{00000000-0005-0000-0000-000007020000}"/>
    <cellStyle name="Input 2 2 2 3 14" xfId="1377" xr:uid="{00000000-0005-0000-0000-000008020000}"/>
    <cellStyle name="Input 2 2 2 3 2" xfId="353" xr:uid="{00000000-0005-0000-0000-000009020000}"/>
    <cellStyle name="Input 2 2 2 3 2 2" xfId="1576" xr:uid="{00000000-0005-0000-0000-00000A020000}"/>
    <cellStyle name="Input 2 2 2 3 3" xfId="440" xr:uid="{00000000-0005-0000-0000-00000B020000}"/>
    <cellStyle name="Input 2 2 2 3 3 2" xfId="1706" xr:uid="{00000000-0005-0000-0000-00000C020000}"/>
    <cellStyle name="Input 2 2 2 3 4" xfId="235" xr:uid="{00000000-0005-0000-0000-00000D020000}"/>
    <cellStyle name="Input 2 2 2 3 4 2" xfId="1792" xr:uid="{00000000-0005-0000-0000-00000E020000}"/>
    <cellStyle name="Input 2 2 2 3 5" xfId="617" xr:uid="{00000000-0005-0000-0000-00000F020000}"/>
    <cellStyle name="Input 2 2 2 3 5 2" xfId="1867" xr:uid="{00000000-0005-0000-0000-000010020000}"/>
    <cellStyle name="Input 2 2 2 3 6" xfId="692" xr:uid="{00000000-0005-0000-0000-000011020000}"/>
    <cellStyle name="Input 2 2 2 3 6 2" xfId="1937" xr:uid="{00000000-0005-0000-0000-000012020000}"/>
    <cellStyle name="Input 2 2 2 3 7" xfId="778" xr:uid="{00000000-0005-0000-0000-000013020000}"/>
    <cellStyle name="Input 2 2 2 3 7 2" xfId="2002" xr:uid="{00000000-0005-0000-0000-000014020000}"/>
    <cellStyle name="Input 2 2 2 3 8" xfId="669" xr:uid="{00000000-0005-0000-0000-000015020000}"/>
    <cellStyle name="Input 2 2 2 3 8 2" xfId="2067" xr:uid="{00000000-0005-0000-0000-000016020000}"/>
    <cellStyle name="Input 2 2 2 3 9" xfId="900" xr:uid="{00000000-0005-0000-0000-000017020000}"/>
    <cellStyle name="Input 2 2 2 3 9 2" xfId="2222" xr:uid="{00000000-0005-0000-0000-000018020000}"/>
    <cellStyle name="Input 2 2 2 4" xfId="193" xr:uid="{00000000-0005-0000-0000-000019020000}"/>
    <cellStyle name="Input 2 2 2 4 10" xfId="946" xr:uid="{00000000-0005-0000-0000-00001A020000}"/>
    <cellStyle name="Input 2 2 2 4 10 2" xfId="2103" xr:uid="{00000000-0005-0000-0000-00001B020000}"/>
    <cellStyle name="Input 2 2 2 4 11" xfId="1148" xr:uid="{00000000-0005-0000-0000-00001C020000}"/>
    <cellStyle name="Input 2 2 2 4 11 2" xfId="2345" xr:uid="{00000000-0005-0000-0000-00001D020000}"/>
    <cellStyle name="Input 2 2 2 4 12" xfId="1073" xr:uid="{00000000-0005-0000-0000-00001E020000}"/>
    <cellStyle name="Input 2 2 2 4 13" xfId="1270" xr:uid="{00000000-0005-0000-0000-00001F020000}"/>
    <cellStyle name="Input 2 2 2 4 14" xfId="1403" xr:uid="{00000000-0005-0000-0000-000020020000}"/>
    <cellStyle name="Input 2 2 2 4 2" xfId="373" xr:uid="{00000000-0005-0000-0000-000021020000}"/>
    <cellStyle name="Input 2 2 2 4 2 2" xfId="1596" xr:uid="{00000000-0005-0000-0000-000022020000}"/>
    <cellStyle name="Input 2 2 2 4 3" xfId="460" xr:uid="{00000000-0005-0000-0000-000023020000}"/>
    <cellStyle name="Input 2 2 2 4 3 2" xfId="1726" xr:uid="{00000000-0005-0000-0000-000024020000}"/>
    <cellStyle name="Input 2 2 2 4 4" xfId="239" xr:uid="{00000000-0005-0000-0000-000025020000}"/>
    <cellStyle name="Input 2 2 2 4 4 2" xfId="1812" xr:uid="{00000000-0005-0000-0000-000026020000}"/>
    <cellStyle name="Input 2 2 2 4 5" xfId="637" xr:uid="{00000000-0005-0000-0000-000027020000}"/>
    <cellStyle name="Input 2 2 2 4 5 2" xfId="1887" xr:uid="{00000000-0005-0000-0000-000028020000}"/>
    <cellStyle name="Input 2 2 2 4 6" xfId="712" xr:uid="{00000000-0005-0000-0000-000029020000}"/>
    <cellStyle name="Input 2 2 2 4 6 2" xfId="1957" xr:uid="{00000000-0005-0000-0000-00002A020000}"/>
    <cellStyle name="Input 2 2 2 4 7" xfId="798" xr:uid="{00000000-0005-0000-0000-00002B020000}"/>
    <cellStyle name="Input 2 2 2 4 7 2" xfId="2022" xr:uid="{00000000-0005-0000-0000-00002C020000}"/>
    <cellStyle name="Input 2 2 2 4 8" xfId="555" xr:uid="{00000000-0005-0000-0000-00002D020000}"/>
    <cellStyle name="Input 2 2 2 4 8 2" xfId="2087" xr:uid="{00000000-0005-0000-0000-00002E020000}"/>
    <cellStyle name="Input 2 2 2 4 9" xfId="920" xr:uid="{00000000-0005-0000-0000-00002F020000}"/>
    <cellStyle name="Input 2 2 2 4 9 2" xfId="2239" xr:uid="{00000000-0005-0000-0000-000030020000}"/>
    <cellStyle name="Input 2 2 2 5" xfId="284" xr:uid="{00000000-0005-0000-0000-000031020000}"/>
    <cellStyle name="Input 2 2 2 5 2" xfId="1418" xr:uid="{00000000-0005-0000-0000-000032020000}"/>
    <cellStyle name="Input 2 2 2 6" xfId="230" xr:uid="{00000000-0005-0000-0000-000033020000}"/>
    <cellStyle name="Input 2 2 2 6 2" xfId="1431" xr:uid="{00000000-0005-0000-0000-000034020000}"/>
    <cellStyle name="Input 2 2 2 7" xfId="506" xr:uid="{00000000-0005-0000-0000-000035020000}"/>
    <cellStyle name="Input 2 2 2 7 2" xfId="1505" xr:uid="{00000000-0005-0000-0000-000036020000}"/>
    <cellStyle name="Input 2 2 2 8" xfId="543" xr:uid="{00000000-0005-0000-0000-000037020000}"/>
    <cellStyle name="Input 2 2 2 8 2" xfId="1642" xr:uid="{00000000-0005-0000-0000-000038020000}"/>
    <cellStyle name="Input 2 2 2 9" xfId="559" xr:uid="{00000000-0005-0000-0000-000039020000}"/>
    <cellStyle name="Input 2 2 2 9 2" xfId="1468" xr:uid="{00000000-0005-0000-0000-00003A020000}"/>
    <cellStyle name="Input 2 2 3" xfId="114" xr:uid="{00000000-0005-0000-0000-00003B020000}"/>
    <cellStyle name="Input 2 2 3 10" xfId="337" xr:uid="{00000000-0005-0000-0000-00003C020000}"/>
    <cellStyle name="Input 2 2 3 10 2" xfId="1673" xr:uid="{00000000-0005-0000-0000-00003D020000}"/>
    <cellStyle name="Input 2 2 3 11" xfId="661" xr:uid="{00000000-0005-0000-0000-00003E020000}"/>
    <cellStyle name="Input 2 2 3 11 2" xfId="1475" xr:uid="{00000000-0005-0000-0000-00003F020000}"/>
    <cellStyle name="Input 2 2 3 12" xfId="861" xr:uid="{00000000-0005-0000-0000-000040020000}"/>
    <cellStyle name="Input 2 2 3 12 2" xfId="1747" xr:uid="{00000000-0005-0000-0000-000041020000}"/>
    <cellStyle name="Input 2 2 3 13" xfId="1029" xr:uid="{00000000-0005-0000-0000-000042020000}"/>
    <cellStyle name="Input 2 2 3 13 2" xfId="1629" xr:uid="{00000000-0005-0000-0000-000043020000}"/>
    <cellStyle name="Input 2 2 3 14" xfId="974" xr:uid="{00000000-0005-0000-0000-000044020000}"/>
    <cellStyle name="Input 2 2 3 14 2" xfId="2259" xr:uid="{00000000-0005-0000-0000-000045020000}"/>
    <cellStyle name="Input 2 2 3 15" xfId="1062" xr:uid="{00000000-0005-0000-0000-000046020000}"/>
    <cellStyle name="Input 2 2 3 15 2" xfId="2162" xr:uid="{00000000-0005-0000-0000-000047020000}"/>
    <cellStyle name="Input 2 2 3 16" xfId="1075" xr:uid="{00000000-0005-0000-0000-000048020000}"/>
    <cellStyle name="Input 2 2 3 17" xfId="1355" xr:uid="{00000000-0005-0000-0000-000049020000}"/>
    <cellStyle name="Input 2 2 3 2" xfId="162" xr:uid="{00000000-0005-0000-0000-00004A020000}"/>
    <cellStyle name="Input 2 2 3 2 10" xfId="1014" xr:uid="{00000000-0005-0000-0000-00004B020000}"/>
    <cellStyle name="Input 2 2 3 2 10 2" xfId="2235" xr:uid="{00000000-0005-0000-0000-00004C020000}"/>
    <cellStyle name="Input 2 2 3 2 11" xfId="1117" xr:uid="{00000000-0005-0000-0000-00004D020000}"/>
    <cellStyle name="Input 2 2 3 2 11 2" xfId="2314" xr:uid="{00000000-0005-0000-0000-00004E020000}"/>
    <cellStyle name="Input 2 2 3 2 12" xfId="1173" xr:uid="{00000000-0005-0000-0000-00004F020000}"/>
    <cellStyle name="Input 2 2 3 2 13" xfId="1239" xr:uid="{00000000-0005-0000-0000-000050020000}"/>
    <cellStyle name="Input 2 2 3 2 14" xfId="1390" xr:uid="{00000000-0005-0000-0000-000051020000}"/>
    <cellStyle name="Input 2 2 3 2 2" xfId="342" xr:uid="{00000000-0005-0000-0000-000052020000}"/>
    <cellStyle name="Input 2 2 3 2 2 2" xfId="1565" xr:uid="{00000000-0005-0000-0000-000053020000}"/>
    <cellStyle name="Input 2 2 3 2 3" xfId="429" xr:uid="{00000000-0005-0000-0000-000054020000}"/>
    <cellStyle name="Input 2 2 3 2 3 2" xfId="1695" xr:uid="{00000000-0005-0000-0000-000055020000}"/>
    <cellStyle name="Input 2 2 3 2 4" xfId="530" xr:uid="{00000000-0005-0000-0000-000056020000}"/>
    <cellStyle name="Input 2 2 3 2 4 2" xfId="1781" xr:uid="{00000000-0005-0000-0000-000057020000}"/>
    <cellStyle name="Input 2 2 3 2 5" xfId="606" xr:uid="{00000000-0005-0000-0000-000058020000}"/>
    <cellStyle name="Input 2 2 3 2 5 2" xfId="1856" xr:uid="{00000000-0005-0000-0000-000059020000}"/>
    <cellStyle name="Input 2 2 3 2 6" xfId="681" xr:uid="{00000000-0005-0000-0000-00005A020000}"/>
    <cellStyle name="Input 2 2 3 2 6 2" xfId="1926" xr:uid="{00000000-0005-0000-0000-00005B020000}"/>
    <cellStyle name="Input 2 2 3 2 7" xfId="767" xr:uid="{00000000-0005-0000-0000-00005C020000}"/>
    <cellStyle name="Input 2 2 3 2 7 2" xfId="1991" xr:uid="{00000000-0005-0000-0000-00005D020000}"/>
    <cellStyle name="Input 2 2 3 2 8" xfId="827" xr:uid="{00000000-0005-0000-0000-00005E020000}"/>
    <cellStyle name="Input 2 2 3 2 8 2" xfId="2056" xr:uid="{00000000-0005-0000-0000-00005F020000}"/>
    <cellStyle name="Input 2 2 3 2 9" xfId="889" xr:uid="{00000000-0005-0000-0000-000060020000}"/>
    <cellStyle name="Input 2 2 3 2 9 2" xfId="2214" xr:uid="{00000000-0005-0000-0000-000061020000}"/>
    <cellStyle name="Input 2 2 3 3" xfId="179" xr:uid="{00000000-0005-0000-0000-000062020000}"/>
    <cellStyle name="Input 2 2 3 3 10" xfId="960" xr:uid="{00000000-0005-0000-0000-000063020000}"/>
    <cellStyle name="Input 2 2 3 3 10 2" xfId="2267" xr:uid="{00000000-0005-0000-0000-000064020000}"/>
    <cellStyle name="Input 2 2 3 3 11" xfId="1134" xr:uid="{00000000-0005-0000-0000-000065020000}"/>
    <cellStyle name="Input 2 2 3 3 11 2" xfId="2331" xr:uid="{00000000-0005-0000-0000-000066020000}"/>
    <cellStyle name="Input 2 2 3 3 12" xfId="980" xr:uid="{00000000-0005-0000-0000-000067020000}"/>
    <cellStyle name="Input 2 2 3 3 13" xfId="1256" xr:uid="{00000000-0005-0000-0000-000068020000}"/>
    <cellStyle name="Input 2 2 3 3 14" xfId="1303" xr:uid="{00000000-0005-0000-0000-000069020000}"/>
    <cellStyle name="Input 2 2 3 3 2" xfId="359" xr:uid="{00000000-0005-0000-0000-00006A020000}"/>
    <cellStyle name="Input 2 2 3 3 2 2" xfId="1582" xr:uid="{00000000-0005-0000-0000-00006B020000}"/>
    <cellStyle name="Input 2 2 3 3 3" xfId="446" xr:uid="{00000000-0005-0000-0000-00006C020000}"/>
    <cellStyle name="Input 2 2 3 3 3 2" xfId="1712" xr:uid="{00000000-0005-0000-0000-00006D020000}"/>
    <cellStyle name="Input 2 2 3 3 4" xfId="315" xr:uid="{00000000-0005-0000-0000-00006E020000}"/>
    <cellStyle name="Input 2 2 3 3 4 2" xfId="1798" xr:uid="{00000000-0005-0000-0000-00006F020000}"/>
    <cellStyle name="Input 2 2 3 3 5" xfId="623" xr:uid="{00000000-0005-0000-0000-000070020000}"/>
    <cellStyle name="Input 2 2 3 3 5 2" xfId="1873" xr:uid="{00000000-0005-0000-0000-000071020000}"/>
    <cellStyle name="Input 2 2 3 3 6" xfId="698" xr:uid="{00000000-0005-0000-0000-000072020000}"/>
    <cellStyle name="Input 2 2 3 3 6 2" xfId="1943" xr:uid="{00000000-0005-0000-0000-000073020000}"/>
    <cellStyle name="Input 2 2 3 3 7" xfId="784" xr:uid="{00000000-0005-0000-0000-000074020000}"/>
    <cellStyle name="Input 2 2 3 3 7 2" xfId="2008" xr:uid="{00000000-0005-0000-0000-000075020000}"/>
    <cellStyle name="Input 2 2 3 3 8" xfId="762" xr:uid="{00000000-0005-0000-0000-000076020000}"/>
    <cellStyle name="Input 2 2 3 3 8 2" xfId="2073" xr:uid="{00000000-0005-0000-0000-000077020000}"/>
    <cellStyle name="Input 2 2 3 3 9" xfId="906" xr:uid="{00000000-0005-0000-0000-000078020000}"/>
    <cellStyle name="Input 2 2 3 3 9 2" xfId="2227" xr:uid="{00000000-0005-0000-0000-000079020000}"/>
    <cellStyle name="Input 2 2 3 4" xfId="199" xr:uid="{00000000-0005-0000-0000-00007A020000}"/>
    <cellStyle name="Input 2 2 3 4 10" xfId="940" xr:uid="{00000000-0005-0000-0000-00007B020000}"/>
    <cellStyle name="Input 2 2 3 4 10 2" xfId="2224" xr:uid="{00000000-0005-0000-0000-00007C020000}"/>
    <cellStyle name="Input 2 2 3 4 11" xfId="1154" xr:uid="{00000000-0005-0000-0000-00007D020000}"/>
    <cellStyle name="Input 2 2 3 4 11 2" xfId="2351" xr:uid="{00000000-0005-0000-0000-00007E020000}"/>
    <cellStyle name="Input 2 2 3 4 12" xfId="1095" xr:uid="{00000000-0005-0000-0000-00007F020000}"/>
    <cellStyle name="Input 2 2 3 4 13" xfId="1276" xr:uid="{00000000-0005-0000-0000-000080020000}"/>
    <cellStyle name="Input 2 2 3 4 14" xfId="1411" xr:uid="{00000000-0005-0000-0000-000081020000}"/>
    <cellStyle name="Input 2 2 3 4 2" xfId="379" xr:uid="{00000000-0005-0000-0000-000082020000}"/>
    <cellStyle name="Input 2 2 3 4 2 2" xfId="1602" xr:uid="{00000000-0005-0000-0000-000083020000}"/>
    <cellStyle name="Input 2 2 3 4 3" xfId="466" xr:uid="{00000000-0005-0000-0000-000084020000}"/>
    <cellStyle name="Input 2 2 3 4 3 2" xfId="1732" xr:uid="{00000000-0005-0000-0000-000085020000}"/>
    <cellStyle name="Input 2 2 3 4 4" xfId="562" xr:uid="{00000000-0005-0000-0000-000086020000}"/>
    <cellStyle name="Input 2 2 3 4 4 2" xfId="1818" xr:uid="{00000000-0005-0000-0000-000087020000}"/>
    <cellStyle name="Input 2 2 3 4 5" xfId="643" xr:uid="{00000000-0005-0000-0000-000088020000}"/>
    <cellStyle name="Input 2 2 3 4 5 2" xfId="1893" xr:uid="{00000000-0005-0000-0000-000089020000}"/>
    <cellStyle name="Input 2 2 3 4 6" xfId="718" xr:uid="{00000000-0005-0000-0000-00008A020000}"/>
    <cellStyle name="Input 2 2 3 4 6 2" xfId="1963" xr:uid="{00000000-0005-0000-0000-00008B020000}"/>
    <cellStyle name="Input 2 2 3 4 7" xfId="804" xr:uid="{00000000-0005-0000-0000-00008C020000}"/>
    <cellStyle name="Input 2 2 3 4 7 2" xfId="2028" xr:uid="{00000000-0005-0000-0000-00008D020000}"/>
    <cellStyle name="Input 2 2 3 4 8" xfId="853" xr:uid="{00000000-0005-0000-0000-00008E020000}"/>
    <cellStyle name="Input 2 2 3 4 8 2" xfId="2093" xr:uid="{00000000-0005-0000-0000-00008F020000}"/>
    <cellStyle name="Input 2 2 3 4 9" xfId="926" xr:uid="{00000000-0005-0000-0000-000090020000}"/>
    <cellStyle name="Input 2 2 3 4 9 2" xfId="2244" xr:uid="{00000000-0005-0000-0000-000091020000}"/>
    <cellStyle name="Input 2 2 3 5" xfId="295" xr:uid="{00000000-0005-0000-0000-000092020000}"/>
    <cellStyle name="Input 2 2 3 5 2" xfId="1424" xr:uid="{00000000-0005-0000-0000-000093020000}"/>
    <cellStyle name="Input 2 2 3 6" xfId="219" xr:uid="{00000000-0005-0000-0000-000094020000}"/>
    <cellStyle name="Input 2 2 3 6 2" xfId="1437" xr:uid="{00000000-0005-0000-0000-000095020000}"/>
    <cellStyle name="Input 2 2 3 7" xfId="503" xr:uid="{00000000-0005-0000-0000-000096020000}"/>
    <cellStyle name="Input 2 2 3 7 2" xfId="1517" xr:uid="{00000000-0005-0000-0000-000097020000}"/>
    <cellStyle name="Input 2 2 3 8" xfId="534" xr:uid="{00000000-0005-0000-0000-000098020000}"/>
    <cellStyle name="Input 2 2 3 8 2" xfId="1652" xr:uid="{00000000-0005-0000-0000-000099020000}"/>
    <cellStyle name="Input 2 2 3 9" xfId="480" xr:uid="{00000000-0005-0000-0000-00009A020000}"/>
    <cellStyle name="Input 2 2 3 9 2" xfId="1739" xr:uid="{00000000-0005-0000-0000-00009B020000}"/>
    <cellStyle name="Input 2 2 4" xfId="96" xr:uid="{00000000-0005-0000-0000-00009C020000}"/>
    <cellStyle name="Input 2 2 4 10" xfId="580" xr:uid="{00000000-0005-0000-0000-00009D020000}"/>
    <cellStyle name="Input 2 2 4 10 2" xfId="1672" xr:uid="{00000000-0005-0000-0000-00009E020000}"/>
    <cellStyle name="Input 2 2 4 11" xfId="741" xr:uid="{00000000-0005-0000-0000-00009F020000}"/>
    <cellStyle name="Input 2 2 4 11 2" xfId="1767" xr:uid="{00000000-0005-0000-0000-0000A0020000}"/>
    <cellStyle name="Input 2 2 4 12" xfId="569" xr:uid="{00000000-0005-0000-0000-0000A1020000}"/>
    <cellStyle name="Input 2 2 4 12 2" xfId="1624" xr:uid="{00000000-0005-0000-0000-0000A2020000}"/>
    <cellStyle name="Input 2 2 4 13" xfId="998" xr:uid="{00000000-0005-0000-0000-0000A3020000}"/>
    <cellStyle name="Input 2 2 4 13 2" xfId="1840" xr:uid="{00000000-0005-0000-0000-0000A4020000}"/>
    <cellStyle name="Input 2 2 4 14" xfId="986" xr:uid="{00000000-0005-0000-0000-0000A5020000}"/>
    <cellStyle name="Input 2 2 4 14 2" xfId="2260" xr:uid="{00000000-0005-0000-0000-0000A6020000}"/>
    <cellStyle name="Input 2 2 4 15" xfId="1044" xr:uid="{00000000-0005-0000-0000-0000A7020000}"/>
    <cellStyle name="Input 2 2 4 15 2" xfId="2256" xr:uid="{00000000-0005-0000-0000-0000A8020000}"/>
    <cellStyle name="Input 2 2 4 16" xfId="1180" xr:uid="{00000000-0005-0000-0000-0000A9020000}"/>
    <cellStyle name="Input 2 2 4 17" xfId="1337" xr:uid="{00000000-0005-0000-0000-0000AA020000}"/>
    <cellStyle name="Input 2 2 4 2" xfId="144" xr:uid="{00000000-0005-0000-0000-0000AB020000}"/>
    <cellStyle name="Input 2 2 4 2 10" xfId="1037" xr:uid="{00000000-0005-0000-0000-0000AC020000}"/>
    <cellStyle name="Input 2 2 4 2 10 2" xfId="2287" xr:uid="{00000000-0005-0000-0000-0000AD020000}"/>
    <cellStyle name="Input 2 2 4 2 11" xfId="1101" xr:uid="{00000000-0005-0000-0000-0000AE020000}"/>
    <cellStyle name="Input 2 2 4 2 11 2" xfId="2305" xr:uid="{00000000-0005-0000-0000-0000AF020000}"/>
    <cellStyle name="Input 2 2 4 2 12" xfId="1193" xr:uid="{00000000-0005-0000-0000-0000B0020000}"/>
    <cellStyle name="Input 2 2 4 2 13" xfId="1228" xr:uid="{00000000-0005-0000-0000-0000B1020000}"/>
    <cellStyle name="Input 2 2 4 2 14" xfId="1376" xr:uid="{00000000-0005-0000-0000-0000B2020000}"/>
    <cellStyle name="Input 2 2 4 2 2" xfId="325" xr:uid="{00000000-0005-0000-0000-0000B3020000}"/>
    <cellStyle name="Input 2 2 4 2 2 2" xfId="1547" xr:uid="{00000000-0005-0000-0000-0000B4020000}"/>
    <cellStyle name="Input 2 2 4 2 3" xfId="411" xr:uid="{00000000-0005-0000-0000-0000B5020000}"/>
    <cellStyle name="Input 2 2 4 2 3 2" xfId="1678" xr:uid="{00000000-0005-0000-0000-0000B6020000}"/>
    <cellStyle name="Input 2 2 4 2 4" xfId="510" xr:uid="{00000000-0005-0000-0000-0000B7020000}"/>
    <cellStyle name="Input 2 2 4 2 4 2" xfId="1766" xr:uid="{00000000-0005-0000-0000-0000B8020000}"/>
    <cellStyle name="Input 2 2 4 2 5" xfId="590" xr:uid="{00000000-0005-0000-0000-0000B9020000}"/>
    <cellStyle name="Input 2 2 4 2 5 2" xfId="1845" xr:uid="{00000000-0005-0000-0000-0000BA020000}"/>
    <cellStyle name="Input 2 2 4 2 6" xfId="666" xr:uid="{00000000-0005-0000-0000-0000BB020000}"/>
    <cellStyle name="Input 2 2 4 2 6 2" xfId="1916" xr:uid="{00000000-0005-0000-0000-0000BC020000}"/>
    <cellStyle name="Input 2 2 4 2 7" xfId="750" xr:uid="{00000000-0005-0000-0000-0000BD020000}"/>
    <cellStyle name="Input 2 2 4 2 7 2" xfId="1982" xr:uid="{00000000-0005-0000-0000-0000BE020000}"/>
    <cellStyle name="Input 2 2 4 2 8" xfId="660" xr:uid="{00000000-0005-0000-0000-0000BF020000}"/>
    <cellStyle name="Input 2 2 4 2 8 2" xfId="2047" xr:uid="{00000000-0005-0000-0000-0000C0020000}"/>
    <cellStyle name="Input 2 2 4 2 9" xfId="880" xr:uid="{00000000-0005-0000-0000-0000C1020000}"/>
    <cellStyle name="Input 2 2 4 2 9 2" xfId="2196" xr:uid="{00000000-0005-0000-0000-0000C2020000}"/>
    <cellStyle name="Input 2 2 4 3" xfId="170" xr:uid="{00000000-0005-0000-0000-0000C3020000}"/>
    <cellStyle name="Input 2 2 4 3 10" xfId="1010" xr:uid="{00000000-0005-0000-0000-0000C4020000}"/>
    <cellStyle name="Input 2 2 4 3 10 2" xfId="2277" xr:uid="{00000000-0005-0000-0000-0000C5020000}"/>
    <cellStyle name="Input 2 2 4 3 11" xfId="1125" xr:uid="{00000000-0005-0000-0000-0000C6020000}"/>
    <cellStyle name="Input 2 2 4 3 11 2" xfId="2322" xr:uid="{00000000-0005-0000-0000-0000C7020000}"/>
    <cellStyle name="Input 2 2 4 3 12" xfId="1057" xr:uid="{00000000-0005-0000-0000-0000C8020000}"/>
    <cellStyle name="Input 2 2 4 3 13" xfId="1247" xr:uid="{00000000-0005-0000-0000-0000C9020000}"/>
    <cellStyle name="Input 2 2 4 3 14" xfId="1372" xr:uid="{00000000-0005-0000-0000-0000CA020000}"/>
    <cellStyle name="Input 2 2 4 3 2" xfId="350" xr:uid="{00000000-0005-0000-0000-0000CB020000}"/>
    <cellStyle name="Input 2 2 4 3 2 2" xfId="1573" xr:uid="{00000000-0005-0000-0000-0000CC020000}"/>
    <cellStyle name="Input 2 2 4 3 3" xfId="437" xr:uid="{00000000-0005-0000-0000-0000CD020000}"/>
    <cellStyle name="Input 2 2 4 3 3 2" xfId="1703" xr:uid="{00000000-0005-0000-0000-0000CE020000}"/>
    <cellStyle name="Input 2 2 4 3 4" xfId="531" xr:uid="{00000000-0005-0000-0000-0000CF020000}"/>
    <cellStyle name="Input 2 2 4 3 4 2" xfId="1789" xr:uid="{00000000-0005-0000-0000-0000D0020000}"/>
    <cellStyle name="Input 2 2 4 3 5" xfId="614" xr:uid="{00000000-0005-0000-0000-0000D1020000}"/>
    <cellStyle name="Input 2 2 4 3 5 2" xfId="1864" xr:uid="{00000000-0005-0000-0000-0000D2020000}"/>
    <cellStyle name="Input 2 2 4 3 6" xfId="689" xr:uid="{00000000-0005-0000-0000-0000D3020000}"/>
    <cellStyle name="Input 2 2 4 3 6 2" xfId="1934" xr:uid="{00000000-0005-0000-0000-0000D4020000}"/>
    <cellStyle name="Input 2 2 4 3 7" xfId="775" xr:uid="{00000000-0005-0000-0000-0000D5020000}"/>
    <cellStyle name="Input 2 2 4 3 7 2" xfId="1999" xr:uid="{00000000-0005-0000-0000-0000D6020000}"/>
    <cellStyle name="Input 2 2 4 3 8" xfId="829" xr:uid="{00000000-0005-0000-0000-0000D7020000}"/>
    <cellStyle name="Input 2 2 4 3 8 2" xfId="2064" xr:uid="{00000000-0005-0000-0000-0000D8020000}"/>
    <cellStyle name="Input 2 2 4 3 9" xfId="897" xr:uid="{00000000-0005-0000-0000-0000D9020000}"/>
    <cellStyle name="Input 2 2 4 3 9 2" xfId="2219" xr:uid="{00000000-0005-0000-0000-0000DA020000}"/>
    <cellStyle name="Input 2 2 4 4" xfId="190" xr:uid="{00000000-0005-0000-0000-0000DB020000}"/>
    <cellStyle name="Input 2 2 4 4 10" xfId="949" xr:uid="{00000000-0005-0000-0000-0000DC020000}"/>
    <cellStyle name="Input 2 2 4 4 10 2" xfId="2101" xr:uid="{00000000-0005-0000-0000-0000DD020000}"/>
    <cellStyle name="Input 2 2 4 4 11" xfId="1145" xr:uid="{00000000-0005-0000-0000-0000DE020000}"/>
    <cellStyle name="Input 2 2 4 4 11 2" xfId="2342" xr:uid="{00000000-0005-0000-0000-0000DF020000}"/>
    <cellStyle name="Input 2 2 4 4 12" xfId="1006" xr:uid="{00000000-0005-0000-0000-0000E0020000}"/>
    <cellStyle name="Input 2 2 4 4 13" xfId="1267" xr:uid="{00000000-0005-0000-0000-0000E1020000}"/>
    <cellStyle name="Input 2 2 4 4 14" xfId="1308" xr:uid="{00000000-0005-0000-0000-0000E2020000}"/>
    <cellStyle name="Input 2 2 4 4 2" xfId="370" xr:uid="{00000000-0005-0000-0000-0000E3020000}"/>
    <cellStyle name="Input 2 2 4 4 2 2" xfId="1593" xr:uid="{00000000-0005-0000-0000-0000E4020000}"/>
    <cellStyle name="Input 2 2 4 4 3" xfId="457" xr:uid="{00000000-0005-0000-0000-0000E5020000}"/>
    <cellStyle name="Input 2 2 4 4 3 2" xfId="1723" xr:uid="{00000000-0005-0000-0000-0000E6020000}"/>
    <cellStyle name="Input 2 2 4 4 4" xfId="473" xr:uid="{00000000-0005-0000-0000-0000E7020000}"/>
    <cellStyle name="Input 2 2 4 4 4 2" xfId="1809" xr:uid="{00000000-0005-0000-0000-0000E8020000}"/>
    <cellStyle name="Input 2 2 4 4 5" xfId="634" xr:uid="{00000000-0005-0000-0000-0000E9020000}"/>
    <cellStyle name="Input 2 2 4 4 5 2" xfId="1884" xr:uid="{00000000-0005-0000-0000-0000EA020000}"/>
    <cellStyle name="Input 2 2 4 4 6" xfId="709" xr:uid="{00000000-0005-0000-0000-0000EB020000}"/>
    <cellStyle name="Input 2 2 4 4 6 2" xfId="1954" xr:uid="{00000000-0005-0000-0000-0000EC020000}"/>
    <cellStyle name="Input 2 2 4 4 7" xfId="795" xr:uid="{00000000-0005-0000-0000-0000ED020000}"/>
    <cellStyle name="Input 2 2 4 4 7 2" xfId="2019" xr:uid="{00000000-0005-0000-0000-0000EE020000}"/>
    <cellStyle name="Input 2 2 4 4 8" xfId="746" xr:uid="{00000000-0005-0000-0000-0000EF020000}"/>
    <cellStyle name="Input 2 2 4 4 8 2" xfId="2084" xr:uid="{00000000-0005-0000-0000-0000F0020000}"/>
    <cellStyle name="Input 2 2 4 4 9" xfId="917" xr:uid="{00000000-0005-0000-0000-0000F1020000}"/>
    <cellStyle name="Input 2 2 4 4 9 2" xfId="2236" xr:uid="{00000000-0005-0000-0000-0000F2020000}"/>
    <cellStyle name="Input 2 2 4 5" xfId="279" xr:uid="{00000000-0005-0000-0000-0000F3020000}"/>
    <cellStyle name="Input 2 2 4 5 2" xfId="1313" xr:uid="{00000000-0005-0000-0000-0000F4020000}"/>
    <cellStyle name="Input 2 2 4 6" xfId="236" xr:uid="{00000000-0005-0000-0000-0000F5020000}"/>
    <cellStyle name="Input 2 2 4 6 2" xfId="1310" xr:uid="{00000000-0005-0000-0000-0000F6020000}"/>
    <cellStyle name="Input 2 2 4 7" xfId="292" xr:uid="{00000000-0005-0000-0000-0000F7020000}"/>
    <cellStyle name="Input 2 2 4 7 2" xfId="1499" xr:uid="{00000000-0005-0000-0000-0000F8020000}"/>
    <cellStyle name="Input 2 2 4 8" xfId="504" xr:uid="{00000000-0005-0000-0000-0000F9020000}"/>
    <cellStyle name="Input 2 2 4 8 2" xfId="1638" xr:uid="{00000000-0005-0000-0000-0000FA020000}"/>
    <cellStyle name="Input 2 2 4 9" xfId="560" xr:uid="{00000000-0005-0000-0000-0000FB020000}"/>
    <cellStyle name="Input 2 2 4 9 2" xfId="1463" xr:uid="{00000000-0005-0000-0000-0000FC020000}"/>
    <cellStyle name="Input 2 2 5" xfId="119" xr:uid="{00000000-0005-0000-0000-0000FD020000}"/>
    <cellStyle name="Input 2 2 5 10" xfId="818" xr:uid="{00000000-0005-0000-0000-0000FE020000}"/>
    <cellStyle name="Input 2 2 5 10 2" xfId="1825" xr:uid="{00000000-0005-0000-0000-0000FF020000}"/>
    <cellStyle name="Input 2 2 5 11" xfId="866" xr:uid="{00000000-0005-0000-0000-000000030000}"/>
    <cellStyle name="Input 2 2 5 11 2" xfId="1630" xr:uid="{00000000-0005-0000-0000-000001030000}"/>
    <cellStyle name="Input 2 2 5 12" xfId="991" xr:uid="{00000000-0005-0000-0000-000002030000}"/>
    <cellStyle name="Input 2 2 5 12 2" xfId="1610" xr:uid="{00000000-0005-0000-0000-000003030000}"/>
    <cellStyle name="Input 2 2 5 13" xfId="1055" xr:uid="{00000000-0005-0000-0000-000004030000}"/>
    <cellStyle name="Input 2 2 5 13 2" xfId="1758" xr:uid="{00000000-0005-0000-0000-000005030000}"/>
    <cellStyle name="Input 2 2 5 14" xfId="1024" xr:uid="{00000000-0005-0000-0000-000006030000}"/>
    <cellStyle name="Input 2 2 5 14 2" xfId="2253" xr:uid="{00000000-0005-0000-0000-000007030000}"/>
    <cellStyle name="Input 2 2 5 15" xfId="1195" xr:uid="{00000000-0005-0000-0000-000008030000}"/>
    <cellStyle name="Input 2 2 5 15 2" xfId="2291" xr:uid="{00000000-0005-0000-0000-000009030000}"/>
    <cellStyle name="Input 2 2 5 16" xfId="1360" xr:uid="{00000000-0005-0000-0000-00000A030000}"/>
    <cellStyle name="Input 2 2 5 2" xfId="184" xr:uid="{00000000-0005-0000-0000-00000B030000}"/>
    <cellStyle name="Input 2 2 5 2 10" xfId="955" xr:uid="{00000000-0005-0000-0000-00000C030000}"/>
    <cellStyle name="Input 2 2 5 2 10 2" xfId="2234" xr:uid="{00000000-0005-0000-0000-00000D030000}"/>
    <cellStyle name="Input 2 2 5 2 11" xfId="1139" xr:uid="{00000000-0005-0000-0000-00000E030000}"/>
    <cellStyle name="Input 2 2 5 2 11 2" xfId="2336" xr:uid="{00000000-0005-0000-0000-00000F030000}"/>
    <cellStyle name="Input 2 2 5 2 12" xfId="1114" xr:uid="{00000000-0005-0000-0000-000010030000}"/>
    <cellStyle name="Input 2 2 5 2 13" xfId="1261" xr:uid="{00000000-0005-0000-0000-000011030000}"/>
    <cellStyle name="Input 2 2 5 2 14" xfId="1395" xr:uid="{00000000-0005-0000-0000-000012030000}"/>
    <cellStyle name="Input 2 2 5 2 2" xfId="364" xr:uid="{00000000-0005-0000-0000-000013030000}"/>
    <cellStyle name="Input 2 2 5 2 2 2" xfId="1587" xr:uid="{00000000-0005-0000-0000-000014030000}"/>
    <cellStyle name="Input 2 2 5 2 3" xfId="451" xr:uid="{00000000-0005-0000-0000-000015030000}"/>
    <cellStyle name="Input 2 2 5 2 3 2" xfId="1717" xr:uid="{00000000-0005-0000-0000-000016030000}"/>
    <cellStyle name="Input 2 2 5 2 4" xfId="225" xr:uid="{00000000-0005-0000-0000-000017030000}"/>
    <cellStyle name="Input 2 2 5 2 4 2" xfId="1803" xr:uid="{00000000-0005-0000-0000-000018030000}"/>
    <cellStyle name="Input 2 2 5 2 5" xfId="628" xr:uid="{00000000-0005-0000-0000-000019030000}"/>
    <cellStyle name="Input 2 2 5 2 5 2" xfId="1878" xr:uid="{00000000-0005-0000-0000-00001A030000}"/>
    <cellStyle name="Input 2 2 5 2 6" xfId="703" xr:uid="{00000000-0005-0000-0000-00001B030000}"/>
    <cellStyle name="Input 2 2 5 2 6 2" xfId="1948" xr:uid="{00000000-0005-0000-0000-00001C030000}"/>
    <cellStyle name="Input 2 2 5 2 7" xfId="789" xr:uid="{00000000-0005-0000-0000-00001D030000}"/>
    <cellStyle name="Input 2 2 5 2 7 2" xfId="2013" xr:uid="{00000000-0005-0000-0000-00001E030000}"/>
    <cellStyle name="Input 2 2 5 2 8" xfId="811" xr:uid="{00000000-0005-0000-0000-00001F030000}"/>
    <cellStyle name="Input 2 2 5 2 8 2" xfId="2078" xr:uid="{00000000-0005-0000-0000-000020030000}"/>
    <cellStyle name="Input 2 2 5 2 9" xfId="911" xr:uid="{00000000-0005-0000-0000-000021030000}"/>
    <cellStyle name="Input 2 2 5 2 9 2" xfId="2231" xr:uid="{00000000-0005-0000-0000-000022030000}"/>
    <cellStyle name="Input 2 2 5 3" xfId="204" xr:uid="{00000000-0005-0000-0000-000023030000}"/>
    <cellStyle name="Input 2 2 5 3 10" xfId="1078" xr:uid="{00000000-0005-0000-0000-000024030000}"/>
    <cellStyle name="Input 2 2 5 3 10 2" xfId="2246" xr:uid="{00000000-0005-0000-0000-000025030000}"/>
    <cellStyle name="Input 2 2 5 3 11" xfId="1159" xr:uid="{00000000-0005-0000-0000-000026030000}"/>
    <cellStyle name="Input 2 2 5 3 11 2" xfId="2356" xr:uid="{00000000-0005-0000-0000-000027030000}"/>
    <cellStyle name="Input 2 2 5 3 12" xfId="1098" xr:uid="{00000000-0005-0000-0000-000028030000}"/>
    <cellStyle name="Input 2 2 5 3 13" xfId="1281" xr:uid="{00000000-0005-0000-0000-000029030000}"/>
    <cellStyle name="Input 2 2 5 3 14" xfId="1301" xr:uid="{00000000-0005-0000-0000-00002A030000}"/>
    <cellStyle name="Input 2 2 5 3 2" xfId="384" xr:uid="{00000000-0005-0000-0000-00002B030000}"/>
    <cellStyle name="Input 2 2 5 3 2 2" xfId="1607" xr:uid="{00000000-0005-0000-0000-00002C030000}"/>
    <cellStyle name="Input 2 2 5 3 3" xfId="471" xr:uid="{00000000-0005-0000-0000-00002D030000}"/>
    <cellStyle name="Input 2 2 5 3 3 2" xfId="1737" xr:uid="{00000000-0005-0000-0000-00002E030000}"/>
    <cellStyle name="Input 2 2 5 3 4" xfId="567" xr:uid="{00000000-0005-0000-0000-00002F030000}"/>
    <cellStyle name="Input 2 2 5 3 4 2" xfId="1823" xr:uid="{00000000-0005-0000-0000-000030030000}"/>
    <cellStyle name="Input 2 2 5 3 5" xfId="648" xr:uid="{00000000-0005-0000-0000-000031030000}"/>
    <cellStyle name="Input 2 2 5 3 5 2" xfId="1898" xr:uid="{00000000-0005-0000-0000-000032030000}"/>
    <cellStyle name="Input 2 2 5 3 6" xfId="723" xr:uid="{00000000-0005-0000-0000-000033030000}"/>
    <cellStyle name="Input 2 2 5 3 6 2" xfId="1968" xr:uid="{00000000-0005-0000-0000-000034030000}"/>
    <cellStyle name="Input 2 2 5 3 7" xfId="809" xr:uid="{00000000-0005-0000-0000-000035030000}"/>
    <cellStyle name="Input 2 2 5 3 7 2" xfId="2033" xr:uid="{00000000-0005-0000-0000-000036030000}"/>
    <cellStyle name="Input 2 2 5 3 8" xfId="858" xr:uid="{00000000-0005-0000-0000-000037030000}"/>
    <cellStyle name="Input 2 2 5 3 8 2" xfId="2098" xr:uid="{00000000-0005-0000-0000-000038030000}"/>
    <cellStyle name="Input 2 2 5 3 9" xfId="931" xr:uid="{00000000-0005-0000-0000-000039030000}"/>
    <cellStyle name="Input 2 2 5 3 9 2" xfId="2248" xr:uid="{00000000-0005-0000-0000-00003A030000}"/>
    <cellStyle name="Input 2 2 5 4" xfId="300" xr:uid="{00000000-0005-0000-0000-00003B030000}"/>
    <cellStyle name="Input 2 2 5 4 2" xfId="1416" xr:uid="{00000000-0005-0000-0000-00003C030000}"/>
    <cellStyle name="Input 2 2 5 5" xfId="214" xr:uid="{00000000-0005-0000-0000-00003D030000}"/>
    <cellStyle name="Input 2 2 5 5 2" xfId="1429" xr:uid="{00000000-0005-0000-0000-00003E030000}"/>
    <cellStyle name="Input 2 2 5 6" xfId="258" xr:uid="{00000000-0005-0000-0000-00003F030000}"/>
    <cellStyle name="Input 2 2 5 6 2" xfId="1442" xr:uid="{00000000-0005-0000-0000-000040030000}"/>
    <cellStyle name="Input 2 2 5 7" xfId="556" xr:uid="{00000000-0005-0000-0000-000041030000}"/>
    <cellStyle name="Input 2 2 5 7 2" xfId="1522" xr:uid="{00000000-0005-0000-0000-000042030000}"/>
    <cellStyle name="Input 2 2 5 8" xfId="519" xr:uid="{00000000-0005-0000-0000-000043030000}"/>
    <cellStyle name="Input 2 2 5 8 2" xfId="1657" xr:uid="{00000000-0005-0000-0000-000044030000}"/>
    <cellStyle name="Input 2 2 5 9" xfId="727" xr:uid="{00000000-0005-0000-0000-000045030000}"/>
    <cellStyle name="Input 2 2 5 9 2" xfId="1744" xr:uid="{00000000-0005-0000-0000-000046030000}"/>
    <cellStyle name="Input 2 2 6" xfId="125" xr:uid="{00000000-0005-0000-0000-000047030000}"/>
    <cellStyle name="Input 2 2 6 10" xfId="937" xr:uid="{00000000-0005-0000-0000-000048030000}"/>
    <cellStyle name="Input 2 2 6 10 2" xfId="2258" xr:uid="{00000000-0005-0000-0000-000049030000}"/>
    <cellStyle name="Input 2 2 6 11" xfId="1085" xr:uid="{00000000-0005-0000-0000-00004A030000}"/>
    <cellStyle name="Input 2 2 6 11 2" xfId="2296" xr:uid="{00000000-0005-0000-0000-00004B030000}"/>
    <cellStyle name="Input 2 2 6 12" xfId="1081" xr:uid="{00000000-0005-0000-0000-00004C030000}"/>
    <cellStyle name="Input 2 2 6 13" xfId="1218" xr:uid="{00000000-0005-0000-0000-00004D030000}"/>
    <cellStyle name="Input 2 2 6 14" xfId="1322" xr:uid="{00000000-0005-0000-0000-00004E030000}"/>
    <cellStyle name="Input 2 2 6 2" xfId="307" xr:uid="{00000000-0005-0000-0000-00004F030000}"/>
    <cellStyle name="Input 2 2 6 2 2" xfId="1528" xr:uid="{00000000-0005-0000-0000-000050030000}"/>
    <cellStyle name="Input 2 2 6 3" xfId="392" xr:uid="{00000000-0005-0000-0000-000051030000}"/>
    <cellStyle name="Input 2 2 6 3 2" xfId="1662" xr:uid="{00000000-0005-0000-0000-000052030000}"/>
    <cellStyle name="Input 2 2 6 4" xfId="254" xr:uid="{00000000-0005-0000-0000-000053030000}"/>
    <cellStyle name="Input 2 2 6 4 2" xfId="1751" xr:uid="{00000000-0005-0000-0000-000054030000}"/>
    <cellStyle name="Input 2 2 6 5" xfId="573" xr:uid="{00000000-0005-0000-0000-000055030000}"/>
    <cellStyle name="Input 2 2 6 5 2" xfId="1830" xr:uid="{00000000-0005-0000-0000-000056030000}"/>
    <cellStyle name="Input 2 2 6 6" xfId="654" xr:uid="{00000000-0005-0000-0000-000057030000}"/>
    <cellStyle name="Input 2 2 6 6 2" xfId="1903" xr:uid="{00000000-0005-0000-0000-000058030000}"/>
    <cellStyle name="Input 2 2 6 7" xfId="733" xr:uid="{00000000-0005-0000-0000-000059030000}"/>
    <cellStyle name="Input 2 2 6 7 2" xfId="1973" xr:uid="{00000000-0005-0000-0000-00005A030000}"/>
    <cellStyle name="Input 2 2 6 8" xfId="522" xr:uid="{00000000-0005-0000-0000-00005B030000}"/>
    <cellStyle name="Input 2 2 6 8 2" xfId="2038" xr:uid="{00000000-0005-0000-0000-00005C030000}"/>
    <cellStyle name="Input 2 2 6 9" xfId="871" xr:uid="{00000000-0005-0000-0000-00005D030000}"/>
    <cellStyle name="Input 2 2 6 9 2" xfId="2180" xr:uid="{00000000-0005-0000-0000-00005E030000}"/>
    <cellStyle name="Input 2 2 7" xfId="211" xr:uid="{00000000-0005-0000-0000-00005F030000}"/>
    <cellStyle name="Input 2 2 7 2" xfId="1484" xr:uid="{00000000-0005-0000-0000-000060030000}"/>
    <cellStyle name="Input 2 2 8" xfId="291" xr:uid="{00000000-0005-0000-0000-000061030000}"/>
    <cellStyle name="Input 2 2 8 2" xfId="2142" xr:uid="{00000000-0005-0000-0000-000062030000}"/>
    <cellStyle name="Input 2 2 9" xfId="477" xr:uid="{00000000-0005-0000-0000-000063030000}"/>
    <cellStyle name="Input 2 3" xfId="68" xr:uid="{00000000-0005-0000-0000-000064030000}"/>
    <cellStyle name="Input 2 3 10" xfId="1065" xr:uid="{00000000-0005-0000-0000-000065030000}"/>
    <cellStyle name="Input 2 3 10 2" xfId="2166" xr:uid="{00000000-0005-0000-0000-000066030000}"/>
    <cellStyle name="Input 2 3 11" xfId="1093" xr:uid="{00000000-0005-0000-0000-000067030000}"/>
    <cellStyle name="Input 2 3 11 2" xfId="2302" xr:uid="{00000000-0005-0000-0000-000068030000}"/>
    <cellStyle name="Input 2 3 12" xfId="1170" xr:uid="{00000000-0005-0000-0000-000069030000}"/>
    <cellStyle name="Input 2 3 13" xfId="1224" xr:uid="{00000000-0005-0000-0000-00006A030000}"/>
    <cellStyle name="Input 2 3 14" xfId="1294" xr:uid="{00000000-0005-0000-0000-00006B030000}"/>
    <cellStyle name="Input 2 3 15" xfId="134" xr:uid="{00000000-0005-0000-0000-00006C030000}"/>
    <cellStyle name="Input 2 3 2" xfId="316" xr:uid="{00000000-0005-0000-0000-00006D030000}"/>
    <cellStyle name="Input 2 3 2 2" xfId="1454" xr:uid="{00000000-0005-0000-0000-00006E030000}"/>
    <cellStyle name="Input 2 3 3" xfId="401" xr:uid="{00000000-0005-0000-0000-00006F030000}"/>
    <cellStyle name="Input 2 3 3 2" xfId="1537" xr:uid="{00000000-0005-0000-0000-000070030000}"/>
    <cellStyle name="Input 2 3 4" xfId="546" xr:uid="{00000000-0005-0000-0000-000071030000}"/>
    <cellStyle name="Input 2 3 4 2" xfId="1670" xr:uid="{00000000-0005-0000-0000-000072030000}"/>
    <cellStyle name="Input 2 3 5" xfId="582" xr:uid="{00000000-0005-0000-0000-000073030000}"/>
    <cellStyle name="Input 2 3 5 2" xfId="1759" xr:uid="{00000000-0005-0000-0000-000074030000}"/>
    <cellStyle name="Input 2 3 6" xfId="662" xr:uid="{00000000-0005-0000-0000-000075030000}"/>
    <cellStyle name="Input 2 3 6 2" xfId="1838" xr:uid="{00000000-0005-0000-0000-000076030000}"/>
    <cellStyle name="Input 2 3 7" xfId="742" xr:uid="{00000000-0005-0000-0000-000077030000}"/>
    <cellStyle name="Input 2 3 7 2" xfId="1911" xr:uid="{00000000-0005-0000-0000-000078030000}"/>
    <cellStyle name="Input 2 3 8" xfId="838" xr:uid="{00000000-0005-0000-0000-000079030000}"/>
    <cellStyle name="Input 2 3 8 2" xfId="1979" xr:uid="{00000000-0005-0000-0000-00007A030000}"/>
    <cellStyle name="Input 2 3 9" xfId="877" xr:uid="{00000000-0005-0000-0000-00007B030000}"/>
    <cellStyle name="Input 2 3 9 2" xfId="2044" xr:uid="{00000000-0005-0000-0000-00007C030000}"/>
    <cellStyle name="Input 2 4" xfId="272" xr:uid="{00000000-0005-0000-0000-00007D030000}"/>
    <cellStyle name="Input 2 4 2" xfId="2125" xr:uid="{00000000-0005-0000-0000-00007E030000}"/>
    <cellStyle name="Input 2 5" xfId="338" xr:uid="{00000000-0005-0000-0000-00007F030000}"/>
    <cellStyle name="Input 2 6" xfId="518" xr:uid="{00000000-0005-0000-0000-000080030000}"/>
    <cellStyle name="Input 2 7" xfId="831" xr:uid="{00000000-0005-0000-0000-000081030000}"/>
    <cellStyle name="Input 2 8" xfId="1237" xr:uid="{00000000-0005-0000-0000-000082030000}"/>
    <cellStyle name="Linked Cell 2" xfId="39" xr:uid="{00000000-0005-0000-0000-000083030000}"/>
    <cellStyle name="Neutral 2" xfId="40" xr:uid="{00000000-0005-0000-0000-000084030000}"/>
    <cellStyle name="Normal" xfId="0" builtinId="0"/>
    <cellStyle name="Normal 2" xfId="4" xr:uid="{00000000-0005-0000-0000-000086030000}"/>
    <cellStyle name="Normal 2 2" xfId="52" xr:uid="{00000000-0005-0000-0000-000087030000}"/>
    <cellStyle name="Normal 3" xfId="3" xr:uid="{00000000-0005-0000-0000-000088030000}"/>
    <cellStyle name="Normal 3 10" xfId="74" xr:uid="{00000000-0005-0000-0000-000089030000}"/>
    <cellStyle name="Normal 3 2" xfId="51" xr:uid="{00000000-0005-0000-0000-00008A030000}"/>
    <cellStyle name="Normal 3 2 2" xfId="100" xr:uid="{00000000-0005-0000-0000-00008B030000}"/>
    <cellStyle name="Normal 3 2 2 2" xfId="148" xr:uid="{00000000-0005-0000-0000-00008C030000}"/>
    <cellStyle name="Normal 3 2 2 2 2" xfId="2200" xr:uid="{00000000-0005-0000-0000-00008D030000}"/>
    <cellStyle name="Normal 3 2 2 2 3" xfId="1551" xr:uid="{00000000-0005-0000-0000-00008E030000}"/>
    <cellStyle name="Normal 3 2 2 3" xfId="1503" xr:uid="{00000000-0005-0000-0000-00008F030000}"/>
    <cellStyle name="Normal 3 2 2 4" xfId="2163" xr:uid="{00000000-0005-0000-0000-000090030000}"/>
    <cellStyle name="Normal 3 2 2 5" xfId="1341" xr:uid="{00000000-0005-0000-0000-000091030000}"/>
    <cellStyle name="Normal 3 2 3" xfId="133" xr:uid="{00000000-0005-0000-0000-000092030000}"/>
    <cellStyle name="Normal 3 2 3 2" xfId="1536" xr:uid="{00000000-0005-0000-0000-000093030000}"/>
    <cellStyle name="Normal 3 2 3 3" xfId="2186" xr:uid="{00000000-0005-0000-0000-000094030000}"/>
    <cellStyle name="Normal 3 2 3 4" xfId="1320" xr:uid="{00000000-0005-0000-0000-000095030000}"/>
    <cellStyle name="Normal 3 2 4" xfId="1446" xr:uid="{00000000-0005-0000-0000-000096030000}"/>
    <cellStyle name="Normal 3 2 5" xfId="1482" xr:uid="{00000000-0005-0000-0000-000097030000}"/>
    <cellStyle name="Normal 3 2 6" xfId="2140" xr:uid="{00000000-0005-0000-0000-000098030000}"/>
    <cellStyle name="Normal 3 2 7" xfId="1286" xr:uid="{00000000-0005-0000-0000-000099030000}"/>
    <cellStyle name="Normal 3 2 8" xfId="79" xr:uid="{00000000-0005-0000-0000-00009A030000}"/>
    <cellStyle name="Normal 3 3" xfId="62" xr:uid="{00000000-0005-0000-0000-00009B030000}"/>
    <cellStyle name="Normal 3 3 2" xfId="109" xr:uid="{00000000-0005-0000-0000-00009C030000}"/>
    <cellStyle name="Normal 3 3 2 2" xfId="157" xr:uid="{00000000-0005-0000-0000-00009D030000}"/>
    <cellStyle name="Normal 3 3 2 2 2" xfId="2209" xr:uid="{00000000-0005-0000-0000-00009E030000}"/>
    <cellStyle name="Normal 3 3 2 2 3" xfId="1560" xr:uid="{00000000-0005-0000-0000-00009F030000}"/>
    <cellStyle name="Normal 3 3 2 3" xfId="1512" xr:uid="{00000000-0005-0000-0000-0000A0030000}"/>
    <cellStyle name="Normal 3 3 2 4" xfId="2170" xr:uid="{00000000-0005-0000-0000-0000A1030000}"/>
    <cellStyle name="Normal 3 3 2 5" xfId="1350" xr:uid="{00000000-0005-0000-0000-0000A2030000}"/>
    <cellStyle name="Normal 3 3 3" xfId="137" xr:uid="{00000000-0005-0000-0000-0000A3030000}"/>
    <cellStyle name="Normal 3 3 3 2" xfId="1540" xr:uid="{00000000-0005-0000-0000-0000A4030000}"/>
    <cellStyle name="Normal 3 3 3 3" xfId="2190" xr:uid="{00000000-0005-0000-0000-0000A5030000}"/>
    <cellStyle name="Normal 3 3 3 4" xfId="1328" xr:uid="{00000000-0005-0000-0000-0000A6030000}"/>
    <cellStyle name="Normal 3 3 4" xfId="1448" xr:uid="{00000000-0005-0000-0000-0000A7030000}"/>
    <cellStyle name="Normal 3 3 5" xfId="1490" xr:uid="{00000000-0005-0000-0000-0000A8030000}"/>
    <cellStyle name="Normal 3 3 6" xfId="2150" xr:uid="{00000000-0005-0000-0000-0000A9030000}"/>
    <cellStyle name="Normal 3 3 7" xfId="1288" xr:uid="{00000000-0005-0000-0000-0000AA030000}"/>
    <cellStyle name="Normal 3 3 8" xfId="87" xr:uid="{00000000-0005-0000-0000-0000AB030000}"/>
    <cellStyle name="Normal 3 4" xfId="92" xr:uid="{00000000-0005-0000-0000-0000AC030000}"/>
    <cellStyle name="Normal 3 4 2" xfId="142" xr:uid="{00000000-0005-0000-0000-0000AD030000}"/>
    <cellStyle name="Normal 3 4 2 2" xfId="2194" xr:uid="{00000000-0005-0000-0000-0000AE030000}"/>
    <cellStyle name="Normal 3 4 2 3" xfId="1545" xr:uid="{00000000-0005-0000-0000-0000AF030000}"/>
    <cellStyle name="Normal 3 4 3" xfId="1495" xr:uid="{00000000-0005-0000-0000-0000B0030000}"/>
    <cellStyle name="Normal 3 4 4" xfId="2155" xr:uid="{00000000-0005-0000-0000-0000B1030000}"/>
    <cellStyle name="Normal 3 4 5" xfId="1333" xr:uid="{00000000-0005-0000-0000-0000B2030000}"/>
    <cellStyle name="Normal 3 5" xfId="121" xr:uid="{00000000-0005-0000-0000-0000B3030000}"/>
    <cellStyle name="Normal 3 5 2" xfId="1524" xr:uid="{00000000-0005-0000-0000-0000B4030000}"/>
    <cellStyle name="Normal 3 5 3" xfId="2177" xr:uid="{00000000-0005-0000-0000-0000B5030000}"/>
    <cellStyle name="Normal 3 5 4" xfId="1299" xr:uid="{00000000-0005-0000-0000-0000B6030000}"/>
    <cellStyle name="Normal 3 6" xfId="1444" xr:uid="{00000000-0005-0000-0000-0000B7030000}"/>
    <cellStyle name="Normal 3 7" xfId="1460" xr:uid="{00000000-0005-0000-0000-0000B8030000}"/>
    <cellStyle name="Normal 3 8" xfId="2104" xr:uid="{00000000-0005-0000-0000-0000B9030000}"/>
    <cellStyle name="Normal 3 9" xfId="1284" xr:uid="{00000000-0005-0000-0000-0000BA030000}"/>
    <cellStyle name="Normal 4" xfId="48" xr:uid="{00000000-0005-0000-0000-0000BB030000}"/>
    <cellStyle name="Normal 4 10" xfId="75" xr:uid="{00000000-0005-0000-0000-0000BC030000}"/>
    <cellStyle name="Normal 4 2" xfId="59" xr:uid="{00000000-0005-0000-0000-0000BD030000}"/>
    <cellStyle name="Normal 4 2 2" xfId="107" xr:uid="{00000000-0005-0000-0000-0000BE030000}"/>
    <cellStyle name="Normal 4 2 2 2" xfId="155" xr:uid="{00000000-0005-0000-0000-0000BF030000}"/>
    <cellStyle name="Normal 4 2 2 2 2" xfId="2207" xr:uid="{00000000-0005-0000-0000-0000C0030000}"/>
    <cellStyle name="Normal 4 2 2 2 3" xfId="1558" xr:uid="{00000000-0005-0000-0000-0000C1030000}"/>
    <cellStyle name="Normal 4 2 2 3" xfId="1510" xr:uid="{00000000-0005-0000-0000-0000C2030000}"/>
    <cellStyle name="Normal 4 2 2 4" xfId="2168" xr:uid="{00000000-0005-0000-0000-0000C3030000}"/>
    <cellStyle name="Normal 4 2 2 5" xfId="1348" xr:uid="{00000000-0005-0000-0000-0000C4030000}"/>
    <cellStyle name="Normal 4 2 3" xfId="135" xr:uid="{00000000-0005-0000-0000-0000C5030000}"/>
    <cellStyle name="Normal 4 2 3 2" xfId="1538" xr:uid="{00000000-0005-0000-0000-0000C6030000}"/>
    <cellStyle name="Normal 4 2 3 3" xfId="2188" xr:uid="{00000000-0005-0000-0000-0000C7030000}"/>
    <cellStyle name="Normal 4 2 3 4" xfId="1326" xr:uid="{00000000-0005-0000-0000-0000C8030000}"/>
    <cellStyle name="Normal 4 2 4" xfId="1447" xr:uid="{00000000-0005-0000-0000-0000C9030000}"/>
    <cellStyle name="Normal 4 2 5" xfId="1488" xr:uid="{00000000-0005-0000-0000-0000CA030000}"/>
    <cellStyle name="Normal 4 2 6" xfId="2148" xr:uid="{00000000-0005-0000-0000-0000CB030000}"/>
    <cellStyle name="Normal 4 2 7" xfId="1287" xr:uid="{00000000-0005-0000-0000-0000CC030000}"/>
    <cellStyle name="Normal 4 2 8" xfId="85" xr:uid="{00000000-0005-0000-0000-0000CD030000}"/>
    <cellStyle name="Normal 4 3" xfId="67" xr:uid="{00000000-0005-0000-0000-0000CE030000}"/>
    <cellStyle name="Normal 4 3 2" xfId="110" xr:uid="{00000000-0005-0000-0000-0000CF030000}"/>
    <cellStyle name="Normal 4 3 2 2" xfId="158" xr:uid="{00000000-0005-0000-0000-0000D0030000}"/>
    <cellStyle name="Normal 4 3 2 2 2" xfId="2210" xr:uid="{00000000-0005-0000-0000-0000D1030000}"/>
    <cellStyle name="Normal 4 3 2 2 3" xfId="1561" xr:uid="{00000000-0005-0000-0000-0000D2030000}"/>
    <cellStyle name="Normal 4 3 2 3" xfId="1513" xr:uid="{00000000-0005-0000-0000-0000D3030000}"/>
    <cellStyle name="Normal 4 3 2 4" xfId="2171" xr:uid="{00000000-0005-0000-0000-0000D4030000}"/>
    <cellStyle name="Normal 4 3 2 5" xfId="1351" xr:uid="{00000000-0005-0000-0000-0000D5030000}"/>
    <cellStyle name="Normal 4 3 3" xfId="138" xr:uid="{00000000-0005-0000-0000-0000D6030000}"/>
    <cellStyle name="Normal 4 3 3 2" xfId="1541" xr:uid="{00000000-0005-0000-0000-0000D7030000}"/>
    <cellStyle name="Normal 4 3 3 3" xfId="2191" xr:uid="{00000000-0005-0000-0000-0000D8030000}"/>
    <cellStyle name="Normal 4 3 3 4" xfId="1329" xr:uid="{00000000-0005-0000-0000-0000D9030000}"/>
    <cellStyle name="Normal 4 3 4" xfId="1453" xr:uid="{00000000-0005-0000-0000-0000DA030000}"/>
    <cellStyle name="Normal 4 3 5" xfId="1491" xr:uid="{00000000-0005-0000-0000-0000DB030000}"/>
    <cellStyle name="Normal 4 3 6" xfId="2151" xr:uid="{00000000-0005-0000-0000-0000DC030000}"/>
    <cellStyle name="Normal 4 3 7" xfId="1293" xr:uid="{00000000-0005-0000-0000-0000DD030000}"/>
    <cellStyle name="Normal 4 3 8" xfId="88" xr:uid="{00000000-0005-0000-0000-0000DE030000}"/>
    <cellStyle name="Normal 4 4" xfId="97" xr:uid="{00000000-0005-0000-0000-0000DF030000}"/>
    <cellStyle name="Normal 4 4 2" xfId="145" xr:uid="{00000000-0005-0000-0000-0000E0030000}"/>
    <cellStyle name="Normal 4 4 2 2" xfId="2197" xr:uid="{00000000-0005-0000-0000-0000E1030000}"/>
    <cellStyle name="Normal 4 4 2 3" xfId="1548" xr:uid="{00000000-0005-0000-0000-0000E2030000}"/>
    <cellStyle name="Normal 4 4 3" xfId="1500" xr:uid="{00000000-0005-0000-0000-0000E3030000}"/>
    <cellStyle name="Normal 4 4 4" xfId="2160" xr:uid="{00000000-0005-0000-0000-0000E4030000}"/>
    <cellStyle name="Normal 4 4 5" xfId="1338" xr:uid="{00000000-0005-0000-0000-0000E5030000}"/>
    <cellStyle name="Normal 4 5" xfId="131" xr:uid="{00000000-0005-0000-0000-0000E6030000}"/>
    <cellStyle name="Normal 4 5 2" xfId="1534" xr:uid="{00000000-0005-0000-0000-0000E7030000}"/>
    <cellStyle name="Normal 4 5 3" xfId="2184" xr:uid="{00000000-0005-0000-0000-0000E8030000}"/>
    <cellStyle name="Normal 4 5 4" xfId="1317" xr:uid="{00000000-0005-0000-0000-0000E9030000}"/>
    <cellStyle name="Normal 4 6" xfId="1445" xr:uid="{00000000-0005-0000-0000-0000EA030000}"/>
    <cellStyle name="Normal 4 7" xfId="1480" xr:uid="{00000000-0005-0000-0000-0000EB030000}"/>
    <cellStyle name="Normal 4 8" xfId="2133" xr:uid="{00000000-0005-0000-0000-0000EC030000}"/>
    <cellStyle name="Normal 4 9" xfId="1285" xr:uid="{00000000-0005-0000-0000-0000ED030000}"/>
    <cellStyle name="Normal 5" xfId="77" xr:uid="{00000000-0005-0000-0000-0000EE030000}"/>
    <cellStyle name="Normal 59" xfId="47" xr:uid="{00000000-0005-0000-0000-0000EF030000}"/>
    <cellStyle name="Normal 59 2" xfId="58" xr:uid="{00000000-0005-0000-0000-0000F0030000}"/>
    <cellStyle name="Normal 6" xfId="76" xr:uid="{00000000-0005-0000-0000-0000F1030000}"/>
    <cellStyle name="Normal 6 2" xfId="98" xr:uid="{00000000-0005-0000-0000-0000F2030000}"/>
    <cellStyle name="Normal 6 2 2" xfId="146" xr:uid="{00000000-0005-0000-0000-0000F3030000}"/>
    <cellStyle name="Normal 6 2 2 2" xfId="2198" xr:uid="{00000000-0005-0000-0000-0000F4030000}"/>
    <cellStyle name="Normal 6 2 2 3" xfId="1549" xr:uid="{00000000-0005-0000-0000-0000F5030000}"/>
    <cellStyle name="Normal 6 2 3" xfId="1501" xr:uid="{00000000-0005-0000-0000-0000F6030000}"/>
    <cellStyle name="Normal 6 2 4" xfId="2161" xr:uid="{00000000-0005-0000-0000-0000F7030000}"/>
    <cellStyle name="Normal 6 2 5" xfId="1339" xr:uid="{00000000-0005-0000-0000-0000F8030000}"/>
    <cellStyle name="Normal 6 3" xfId="132" xr:uid="{00000000-0005-0000-0000-0000F9030000}"/>
    <cellStyle name="Normal 6 3 2" xfId="2185" xr:uid="{00000000-0005-0000-0000-0000FA030000}"/>
    <cellStyle name="Normal 6 3 3" xfId="1535" xr:uid="{00000000-0005-0000-0000-0000FB030000}"/>
    <cellStyle name="Normal 6 4" xfId="1481" xr:uid="{00000000-0005-0000-0000-0000FC030000}"/>
    <cellStyle name="Normal 6 5" xfId="2136" xr:uid="{00000000-0005-0000-0000-0000FD030000}"/>
    <cellStyle name="Normal 6 6" xfId="1318" xr:uid="{00000000-0005-0000-0000-0000FE030000}"/>
    <cellStyle name="Normal 7" xfId="86" xr:uid="{00000000-0005-0000-0000-0000FF030000}"/>
    <cellStyle name="Normal 7 2" xfId="108" xr:uid="{00000000-0005-0000-0000-000000040000}"/>
    <cellStyle name="Normal 7 2 2" xfId="156" xr:uid="{00000000-0005-0000-0000-000001040000}"/>
    <cellStyle name="Normal 7 2 2 2" xfId="2208" xr:uid="{00000000-0005-0000-0000-000002040000}"/>
    <cellStyle name="Normal 7 2 2 3" xfId="1559" xr:uid="{00000000-0005-0000-0000-000003040000}"/>
    <cellStyle name="Normal 7 2 3" xfId="1511" xr:uid="{00000000-0005-0000-0000-000004040000}"/>
    <cellStyle name="Normal 7 2 4" xfId="2169" xr:uid="{00000000-0005-0000-0000-000005040000}"/>
    <cellStyle name="Normal 7 2 5" xfId="1349" xr:uid="{00000000-0005-0000-0000-000006040000}"/>
    <cellStyle name="Normal 7 3" xfId="136" xr:uid="{00000000-0005-0000-0000-000007040000}"/>
    <cellStyle name="Normal 7 3 2" xfId="2189" xr:uid="{00000000-0005-0000-0000-000008040000}"/>
    <cellStyle name="Normal 7 3 3" xfId="1539" xr:uid="{00000000-0005-0000-0000-000009040000}"/>
    <cellStyle name="Normal 7 4" xfId="1489" xr:uid="{00000000-0005-0000-0000-00000A040000}"/>
    <cellStyle name="Normal 7 5" xfId="2149" xr:uid="{00000000-0005-0000-0000-00000B040000}"/>
    <cellStyle name="Normal 7 6" xfId="1327" xr:uid="{00000000-0005-0000-0000-00000C040000}"/>
    <cellStyle name="Normal 8" xfId="72" xr:uid="{00000000-0005-0000-0000-00000D040000}"/>
    <cellStyle name="Normal 8 2" xfId="73" xr:uid="{00000000-0005-0000-0000-00000E040000}"/>
    <cellStyle name="Normal 8 2 2" xfId="159" xr:uid="{00000000-0005-0000-0000-00000F040000}"/>
    <cellStyle name="Normal 8 2 2 2" xfId="386" xr:uid="{00000000-0005-0000-0000-000010040000}"/>
    <cellStyle name="Normal 8 2 2 2 2" xfId="2250" xr:uid="{00000000-0005-0000-0000-000011040000}"/>
    <cellStyle name="Normal 8 2 2 2 3" xfId="1562" xr:uid="{00000000-0005-0000-0000-000012040000}"/>
    <cellStyle name="Normal 8 2 2 3" xfId="2211" xr:uid="{00000000-0005-0000-0000-000013040000}"/>
    <cellStyle name="Normal 8 2 2 4" xfId="1459" xr:uid="{00000000-0005-0000-0000-000014040000}"/>
    <cellStyle name="Normal 8 2 3" xfId="1514" xr:uid="{00000000-0005-0000-0000-000015040000}"/>
    <cellStyle name="Normal 8 2 4" xfId="2172" xr:uid="{00000000-0005-0000-0000-000016040000}"/>
    <cellStyle name="Normal 8 2 5" xfId="1352" xr:uid="{00000000-0005-0000-0000-000017040000}"/>
    <cellStyle name="Normal 8 2 6" xfId="111" xr:uid="{00000000-0005-0000-0000-000018040000}"/>
    <cellStyle name="Normal 8 3" xfId="139" xr:uid="{00000000-0005-0000-0000-000019040000}"/>
    <cellStyle name="Normal 8 3 2" xfId="387" xr:uid="{00000000-0005-0000-0000-00001A040000}"/>
    <cellStyle name="Normal 8 3 2 2" xfId="2251" xr:uid="{00000000-0005-0000-0000-00001B040000}"/>
    <cellStyle name="Normal 8 3 2 3" xfId="1542" xr:uid="{00000000-0005-0000-0000-00001C040000}"/>
    <cellStyle name="Normal 8 3 3" xfId="2192" xr:uid="{00000000-0005-0000-0000-00001D040000}"/>
    <cellStyle name="Normal 8 3 4" xfId="1458" xr:uid="{00000000-0005-0000-0000-00001E040000}"/>
    <cellStyle name="Normal 8 4" xfId="1492" xr:uid="{00000000-0005-0000-0000-00001F040000}"/>
    <cellStyle name="Normal 8 5" xfId="2152" xr:uid="{00000000-0005-0000-0000-000020040000}"/>
    <cellStyle name="Normal 8 6" xfId="1330" xr:uid="{00000000-0005-0000-0000-000021040000}"/>
    <cellStyle name="Normal 8 7" xfId="89" xr:uid="{00000000-0005-0000-0000-000022040000}"/>
    <cellStyle name="Normal 9" xfId="90" xr:uid="{00000000-0005-0000-0000-000023040000}"/>
    <cellStyle name="Normal 9 2" xfId="112" xr:uid="{00000000-0005-0000-0000-000024040000}"/>
    <cellStyle name="Normal 9 2 2" xfId="160" xr:uid="{00000000-0005-0000-0000-000025040000}"/>
    <cellStyle name="Normal 9 2 2 2" xfId="2212" xr:uid="{00000000-0005-0000-0000-000026040000}"/>
    <cellStyle name="Normal 9 2 2 3" xfId="1563" xr:uid="{00000000-0005-0000-0000-000027040000}"/>
    <cellStyle name="Normal 9 2 3" xfId="1515" xr:uid="{00000000-0005-0000-0000-000028040000}"/>
    <cellStyle name="Normal 9 2 4" xfId="2173" xr:uid="{00000000-0005-0000-0000-000029040000}"/>
    <cellStyle name="Normal 9 2 5" xfId="1353" xr:uid="{00000000-0005-0000-0000-00002A040000}"/>
    <cellStyle name="Normal 9 3" xfId="140" xr:uid="{00000000-0005-0000-0000-00002B040000}"/>
    <cellStyle name="Normal 9 3 2" xfId="2193" xr:uid="{00000000-0005-0000-0000-00002C040000}"/>
    <cellStyle name="Normal 9 3 3" xfId="1543" xr:uid="{00000000-0005-0000-0000-00002D040000}"/>
    <cellStyle name="Normal 9 4" xfId="1493" xr:uid="{00000000-0005-0000-0000-00002E040000}"/>
    <cellStyle name="Normal 9 5" xfId="2153" xr:uid="{00000000-0005-0000-0000-00002F040000}"/>
    <cellStyle name="Normal 9 6" xfId="1331" xr:uid="{00000000-0005-0000-0000-000030040000}"/>
    <cellStyle name="Note 2" xfId="41" xr:uid="{00000000-0005-0000-0000-000031040000}"/>
    <cellStyle name="Note 2 2" xfId="54" xr:uid="{00000000-0005-0000-0000-000032040000}"/>
    <cellStyle name="Note 2 2 10" xfId="525" xr:uid="{00000000-0005-0000-0000-000033040000}"/>
    <cellStyle name="Note 2 2 11" xfId="835" xr:uid="{00000000-0005-0000-0000-000034040000}"/>
    <cellStyle name="Note 2 2 12" xfId="1166" xr:uid="{00000000-0005-0000-0000-000035040000}"/>
    <cellStyle name="Note 2 2 13" xfId="82" xr:uid="{00000000-0005-0000-0000-000036040000}"/>
    <cellStyle name="Note 2 2 2" xfId="103" xr:uid="{00000000-0005-0000-0000-000037040000}"/>
    <cellStyle name="Note 2 2 2 10" xfId="603" xr:uid="{00000000-0005-0000-0000-000038040000}"/>
    <cellStyle name="Note 2 2 2 10 2" xfId="1623" xr:uid="{00000000-0005-0000-0000-000039040000}"/>
    <cellStyle name="Note 2 2 2 11" xfId="821" xr:uid="{00000000-0005-0000-0000-00003A040000}"/>
    <cellStyle name="Note 2 2 2 11 2" xfId="1768" xr:uid="{00000000-0005-0000-0000-00003B040000}"/>
    <cellStyle name="Note 2 2 2 12" xfId="832" xr:uid="{00000000-0005-0000-0000-00003C040000}"/>
    <cellStyle name="Note 2 2 2 12 2" xfId="1647" xr:uid="{00000000-0005-0000-0000-00003D040000}"/>
    <cellStyle name="Note 2 2 2 13" xfId="997" xr:uid="{00000000-0005-0000-0000-00003E040000}"/>
    <cellStyle name="Note 2 2 2 13 2" xfId="1760" xr:uid="{00000000-0005-0000-0000-00003F040000}"/>
    <cellStyle name="Note 2 2 2 14" xfId="995" xr:uid="{00000000-0005-0000-0000-000040040000}"/>
    <cellStyle name="Note 2 2 2 14 2" xfId="2127" xr:uid="{00000000-0005-0000-0000-000041040000}"/>
    <cellStyle name="Note 2 2 2 15" xfId="993" xr:uid="{00000000-0005-0000-0000-000042040000}"/>
    <cellStyle name="Note 2 2 2 15 2" xfId="2165" xr:uid="{00000000-0005-0000-0000-000043040000}"/>
    <cellStyle name="Note 2 2 2 16" xfId="1169" xr:uid="{00000000-0005-0000-0000-000044040000}"/>
    <cellStyle name="Note 2 2 2 17" xfId="1344" xr:uid="{00000000-0005-0000-0000-000045040000}"/>
    <cellStyle name="Note 2 2 2 2" xfId="151" xr:uid="{00000000-0005-0000-0000-000046040000}"/>
    <cellStyle name="Note 2 2 2 2 10" xfId="967" xr:uid="{00000000-0005-0000-0000-000047040000}"/>
    <cellStyle name="Note 2 2 2 2 10 2" xfId="2113" xr:uid="{00000000-0005-0000-0000-000048040000}"/>
    <cellStyle name="Note 2 2 2 2 11" xfId="1107" xr:uid="{00000000-0005-0000-0000-000049040000}"/>
    <cellStyle name="Note 2 2 2 2 11 2" xfId="2309" xr:uid="{00000000-0005-0000-0000-00004A040000}"/>
    <cellStyle name="Note 2 2 2 2 12" xfId="1113" xr:uid="{00000000-0005-0000-0000-00004B040000}"/>
    <cellStyle name="Note 2 2 2 2 13" xfId="1232" xr:uid="{00000000-0005-0000-0000-00004C040000}"/>
    <cellStyle name="Note 2 2 2 2 14" xfId="1381" xr:uid="{00000000-0005-0000-0000-00004D040000}"/>
    <cellStyle name="Note 2 2 2 2 2" xfId="332" xr:uid="{00000000-0005-0000-0000-00004E040000}"/>
    <cellStyle name="Note 2 2 2 2 2 2" xfId="1554" xr:uid="{00000000-0005-0000-0000-00004F040000}"/>
    <cellStyle name="Note 2 2 2 2 3" xfId="418" xr:uid="{00000000-0005-0000-0000-000050040000}"/>
    <cellStyle name="Note 2 2 2 2 3 2" xfId="1685" xr:uid="{00000000-0005-0000-0000-000051040000}"/>
    <cellStyle name="Note 2 2 2 2 4" xfId="241" xr:uid="{00000000-0005-0000-0000-000052040000}"/>
    <cellStyle name="Note 2 2 2 2 4 2" xfId="1773" xr:uid="{00000000-0005-0000-0000-000053040000}"/>
    <cellStyle name="Note 2 2 2 2 5" xfId="596" xr:uid="{00000000-0005-0000-0000-000054040000}"/>
    <cellStyle name="Note 2 2 2 2 5 2" xfId="1850" xr:uid="{00000000-0005-0000-0000-000055040000}"/>
    <cellStyle name="Note 2 2 2 2 6" xfId="672" xr:uid="{00000000-0005-0000-0000-000056040000}"/>
    <cellStyle name="Note 2 2 2 2 6 2" xfId="1920" xr:uid="{00000000-0005-0000-0000-000057040000}"/>
    <cellStyle name="Note 2 2 2 2 7" xfId="757" xr:uid="{00000000-0005-0000-0000-000058040000}"/>
    <cellStyle name="Note 2 2 2 2 7 2" xfId="1986" xr:uid="{00000000-0005-0000-0000-000059040000}"/>
    <cellStyle name="Note 2 2 2 2 8" xfId="739" xr:uid="{00000000-0005-0000-0000-00005A040000}"/>
    <cellStyle name="Note 2 2 2 2 8 2" xfId="2051" xr:uid="{00000000-0005-0000-0000-00005B040000}"/>
    <cellStyle name="Note 2 2 2 2 9" xfId="884" xr:uid="{00000000-0005-0000-0000-00005C040000}"/>
    <cellStyle name="Note 2 2 2 2 9 2" xfId="2203" xr:uid="{00000000-0005-0000-0000-00005D040000}"/>
    <cellStyle name="Note 2 2 2 3" xfId="174" xr:uid="{00000000-0005-0000-0000-00005E040000}"/>
    <cellStyle name="Note 2 2 2 3 10" xfId="1000" xr:uid="{00000000-0005-0000-0000-00005F040000}"/>
    <cellStyle name="Note 2 2 2 3 10 2" xfId="2280" xr:uid="{00000000-0005-0000-0000-000060040000}"/>
    <cellStyle name="Note 2 2 2 3 11" xfId="1129" xr:uid="{00000000-0005-0000-0000-000061040000}"/>
    <cellStyle name="Note 2 2 2 3 11 2" xfId="2326" xr:uid="{00000000-0005-0000-0000-000062040000}"/>
    <cellStyle name="Note 2 2 2 3 12" xfId="1163" xr:uid="{00000000-0005-0000-0000-000063040000}"/>
    <cellStyle name="Note 2 2 2 3 13" xfId="1251" xr:uid="{00000000-0005-0000-0000-000064040000}"/>
    <cellStyle name="Note 2 2 2 3 14" xfId="1363" xr:uid="{00000000-0005-0000-0000-000065040000}"/>
    <cellStyle name="Note 2 2 2 3 2" xfId="354" xr:uid="{00000000-0005-0000-0000-000066040000}"/>
    <cellStyle name="Note 2 2 2 3 2 2" xfId="1577" xr:uid="{00000000-0005-0000-0000-000067040000}"/>
    <cellStyle name="Note 2 2 2 3 3" xfId="441" xr:uid="{00000000-0005-0000-0000-000068040000}"/>
    <cellStyle name="Note 2 2 2 3 3 2" xfId="1707" xr:uid="{00000000-0005-0000-0000-000069040000}"/>
    <cellStyle name="Note 2 2 2 3 4" xfId="412" xr:uid="{00000000-0005-0000-0000-00006A040000}"/>
    <cellStyle name="Note 2 2 2 3 4 2" xfId="1793" xr:uid="{00000000-0005-0000-0000-00006B040000}"/>
    <cellStyle name="Note 2 2 2 3 5" xfId="618" xr:uid="{00000000-0005-0000-0000-00006C040000}"/>
    <cellStyle name="Note 2 2 2 3 5 2" xfId="1868" xr:uid="{00000000-0005-0000-0000-00006D040000}"/>
    <cellStyle name="Note 2 2 2 3 6" xfId="693" xr:uid="{00000000-0005-0000-0000-00006E040000}"/>
    <cellStyle name="Note 2 2 2 3 6 2" xfId="1938" xr:uid="{00000000-0005-0000-0000-00006F040000}"/>
    <cellStyle name="Note 2 2 2 3 7" xfId="779" xr:uid="{00000000-0005-0000-0000-000070040000}"/>
    <cellStyle name="Note 2 2 2 3 7 2" xfId="2003" xr:uid="{00000000-0005-0000-0000-000071040000}"/>
    <cellStyle name="Note 2 2 2 3 8" xfId="250" xr:uid="{00000000-0005-0000-0000-000072040000}"/>
    <cellStyle name="Note 2 2 2 3 8 2" xfId="2068" xr:uid="{00000000-0005-0000-0000-000073040000}"/>
    <cellStyle name="Note 2 2 2 3 9" xfId="901" xr:uid="{00000000-0005-0000-0000-000074040000}"/>
    <cellStyle name="Note 2 2 2 3 9 2" xfId="2223" xr:uid="{00000000-0005-0000-0000-000075040000}"/>
    <cellStyle name="Note 2 2 2 4" xfId="194" xr:uid="{00000000-0005-0000-0000-000076040000}"/>
    <cellStyle name="Note 2 2 2 4 10" xfId="945" xr:uid="{00000000-0005-0000-0000-000077040000}"/>
    <cellStyle name="Note 2 2 2 4 10 2" xfId="2139" xr:uid="{00000000-0005-0000-0000-000078040000}"/>
    <cellStyle name="Note 2 2 2 4 11" xfId="1149" xr:uid="{00000000-0005-0000-0000-000079040000}"/>
    <cellStyle name="Note 2 2 2 4 11 2" xfId="2346" xr:uid="{00000000-0005-0000-0000-00007A040000}"/>
    <cellStyle name="Note 2 2 2 4 12" xfId="1103" xr:uid="{00000000-0005-0000-0000-00007B040000}"/>
    <cellStyle name="Note 2 2 2 4 13" xfId="1271" xr:uid="{00000000-0005-0000-0000-00007C040000}"/>
    <cellStyle name="Note 2 2 2 4 14" xfId="1404" xr:uid="{00000000-0005-0000-0000-00007D040000}"/>
    <cellStyle name="Note 2 2 2 4 2" xfId="374" xr:uid="{00000000-0005-0000-0000-00007E040000}"/>
    <cellStyle name="Note 2 2 2 4 2 2" xfId="1597" xr:uid="{00000000-0005-0000-0000-00007F040000}"/>
    <cellStyle name="Note 2 2 2 4 3" xfId="461" xr:uid="{00000000-0005-0000-0000-000080040000}"/>
    <cellStyle name="Note 2 2 2 4 3 2" xfId="1727" xr:uid="{00000000-0005-0000-0000-000081040000}"/>
    <cellStyle name="Note 2 2 2 4 4" xfId="221" xr:uid="{00000000-0005-0000-0000-000082040000}"/>
    <cellStyle name="Note 2 2 2 4 4 2" xfId="1813" xr:uid="{00000000-0005-0000-0000-000083040000}"/>
    <cellStyle name="Note 2 2 2 4 5" xfId="638" xr:uid="{00000000-0005-0000-0000-000084040000}"/>
    <cellStyle name="Note 2 2 2 4 5 2" xfId="1888" xr:uid="{00000000-0005-0000-0000-000085040000}"/>
    <cellStyle name="Note 2 2 2 4 6" xfId="713" xr:uid="{00000000-0005-0000-0000-000086040000}"/>
    <cellStyle name="Note 2 2 2 4 6 2" xfId="1958" xr:uid="{00000000-0005-0000-0000-000087040000}"/>
    <cellStyle name="Note 2 2 2 4 7" xfId="799" xr:uid="{00000000-0005-0000-0000-000088040000}"/>
    <cellStyle name="Note 2 2 2 4 7 2" xfId="2023" xr:uid="{00000000-0005-0000-0000-000089040000}"/>
    <cellStyle name="Note 2 2 2 4 8" xfId="252" xr:uid="{00000000-0005-0000-0000-00008A040000}"/>
    <cellStyle name="Note 2 2 2 4 8 2" xfId="2088" xr:uid="{00000000-0005-0000-0000-00008B040000}"/>
    <cellStyle name="Note 2 2 2 4 9" xfId="921" xr:uid="{00000000-0005-0000-0000-00008C040000}"/>
    <cellStyle name="Note 2 2 2 4 9 2" xfId="2240" xr:uid="{00000000-0005-0000-0000-00008D040000}"/>
    <cellStyle name="Note 2 2 2 5" xfId="285" xr:uid="{00000000-0005-0000-0000-00008E040000}"/>
    <cellStyle name="Note 2 2 2 5 2" xfId="1419" xr:uid="{00000000-0005-0000-0000-00008F040000}"/>
    <cellStyle name="Note 2 2 2 6" xfId="229" xr:uid="{00000000-0005-0000-0000-000090040000}"/>
    <cellStyle name="Note 2 2 2 6 2" xfId="1432" xr:uid="{00000000-0005-0000-0000-000091040000}"/>
    <cellStyle name="Note 2 2 2 7" xfId="273" xr:uid="{00000000-0005-0000-0000-000092040000}"/>
    <cellStyle name="Note 2 2 2 7 2" xfId="1506" xr:uid="{00000000-0005-0000-0000-000093040000}"/>
    <cellStyle name="Note 2 2 2 8" xfId="485" xr:uid="{00000000-0005-0000-0000-000094040000}"/>
    <cellStyle name="Note 2 2 2 8 2" xfId="1643" xr:uid="{00000000-0005-0000-0000-000095040000}"/>
    <cellStyle name="Note 2 2 2 9" xfId="497" xr:uid="{00000000-0005-0000-0000-000096040000}"/>
    <cellStyle name="Note 2 2 2 9 2" xfId="1469" xr:uid="{00000000-0005-0000-0000-000097040000}"/>
    <cellStyle name="Note 2 2 3" xfId="115" xr:uid="{00000000-0005-0000-0000-000098040000}"/>
    <cellStyle name="Note 2 2 3 10" xfId="280" xr:uid="{00000000-0005-0000-0000-000099040000}"/>
    <cellStyle name="Note 2 2 3 10 2" xfId="1632" xr:uid="{00000000-0005-0000-0000-00009A040000}"/>
    <cellStyle name="Note 2 2 3 11" xfId="820" xr:uid="{00000000-0005-0000-0000-00009B040000}"/>
    <cellStyle name="Note 2 2 3 11 2" xfId="1779" xr:uid="{00000000-0005-0000-0000-00009C040000}"/>
    <cellStyle name="Note 2 2 3 12" xfId="862" xr:uid="{00000000-0005-0000-0000-00009D040000}"/>
    <cellStyle name="Note 2 2 3 12 2" xfId="1616" xr:uid="{00000000-0005-0000-0000-00009E040000}"/>
    <cellStyle name="Note 2 2 3 13" xfId="994" xr:uid="{00000000-0005-0000-0000-00009F040000}"/>
    <cellStyle name="Note 2 2 3 13 2" xfId="1682" xr:uid="{00000000-0005-0000-0000-0000A0040000}"/>
    <cellStyle name="Note 2 2 3 14" xfId="975" xr:uid="{00000000-0005-0000-0000-0000A1040000}"/>
    <cellStyle name="Note 2 2 3 14 2" xfId="2269" xr:uid="{00000000-0005-0000-0000-0000A2040000}"/>
    <cellStyle name="Note 2 2 3 15" xfId="1074" xr:uid="{00000000-0005-0000-0000-0000A3040000}"/>
    <cellStyle name="Note 2 2 3 15 2" xfId="2262" xr:uid="{00000000-0005-0000-0000-0000A4040000}"/>
    <cellStyle name="Note 2 2 3 16" xfId="1186" xr:uid="{00000000-0005-0000-0000-0000A5040000}"/>
    <cellStyle name="Note 2 2 3 17" xfId="1356" xr:uid="{00000000-0005-0000-0000-0000A6040000}"/>
    <cellStyle name="Note 2 2 3 2" xfId="163" xr:uid="{00000000-0005-0000-0000-0000A7040000}"/>
    <cellStyle name="Note 2 2 3 2 10" xfId="1066" xr:uid="{00000000-0005-0000-0000-0000A8040000}"/>
    <cellStyle name="Note 2 2 3 2 10 2" xfId="2157" xr:uid="{00000000-0005-0000-0000-0000A9040000}"/>
    <cellStyle name="Note 2 2 3 2 11" xfId="1118" xr:uid="{00000000-0005-0000-0000-0000AA040000}"/>
    <cellStyle name="Note 2 2 3 2 11 2" xfId="2315" xr:uid="{00000000-0005-0000-0000-0000AB040000}"/>
    <cellStyle name="Note 2 2 3 2 12" xfId="1171" xr:uid="{00000000-0005-0000-0000-0000AC040000}"/>
    <cellStyle name="Note 2 2 3 2 13" xfId="1240" xr:uid="{00000000-0005-0000-0000-0000AD040000}"/>
    <cellStyle name="Note 2 2 3 2 14" xfId="1391" xr:uid="{00000000-0005-0000-0000-0000AE040000}"/>
    <cellStyle name="Note 2 2 3 2 2" xfId="343" xr:uid="{00000000-0005-0000-0000-0000AF040000}"/>
    <cellStyle name="Note 2 2 3 2 2 2" xfId="1566" xr:uid="{00000000-0005-0000-0000-0000B0040000}"/>
    <cellStyle name="Note 2 2 3 2 3" xfId="430" xr:uid="{00000000-0005-0000-0000-0000B1040000}"/>
    <cellStyle name="Note 2 2 3 2 3 2" xfId="1696" xr:uid="{00000000-0005-0000-0000-0000B2040000}"/>
    <cellStyle name="Note 2 2 3 2 4" xfId="508" xr:uid="{00000000-0005-0000-0000-0000B3040000}"/>
    <cellStyle name="Note 2 2 3 2 4 2" xfId="1782" xr:uid="{00000000-0005-0000-0000-0000B4040000}"/>
    <cellStyle name="Note 2 2 3 2 5" xfId="607" xr:uid="{00000000-0005-0000-0000-0000B5040000}"/>
    <cellStyle name="Note 2 2 3 2 5 2" xfId="1857" xr:uid="{00000000-0005-0000-0000-0000B6040000}"/>
    <cellStyle name="Note 2 2 3 2 6" xfId="682" xr:uid="{00000000-0005-0000-0000-0000B7040000}"/>
    <cellStyle name="Note 2 2 3 2 6 2" xfId="1927" xr:uid="{00000000-0005-0000-0000-0000B8040000}"/>
    <cellStyle name="Note 2 2 3 2 7" xfId="768" xr:uid="{00000000-0005-0000-0000-0000B9040000}"/>
    <cellStyle name="Note 2 2 3 2 7 2" xfId="1992" xr:uid="{00000000-0005-0000-0000-0000BA040000}"/>
    <cellStyle name="Note 2 2 3 2 8" xfId="336" xr:uid="{00000000-0005-0000-0000-0000BB040000}"/>
    <cellStyle name="Note 2 2 3 2 8 2" xfId="2057" xr:uid="{00000000-0005-0000-0000-0000BC040000}"/>
    <cellStyle name="Note 2 2 3 2 9" xfId="890" xr:uid="{00000000-0005-0000-0000-0000BD040000}"/>
    <cellStyle name="Note 2 2 3 2 9 2" xfId="2215" xr:uid="{00000000-0005-0000-0000-0000BE040000}"/>
    <cellStyle name="Note 2 2 3 3" xfId="180" xr:uid="{00000000-0005-0000-0000-0000BF040000}"/>
    <cellStyle name="Note 2 2 3 3 10" xfId="959" xr:uid="{00000000-0005-0000-0000-0000C0040000}"/>
    <cellStyle name="Note 2 2 3 3 10 2" xfId="2114" xr:uid="{00000000-0005-0000-0000-0000C1040000}"/>
    <cellStyle name="Note 2 2 3 3 11" xfId="1135" xr:uid="{00000000-0005-0000-0000-0000C2040000}"/>
    <cellStyle name="Note 2 2 3 3 11 2" xfId="2332" xr:uid="{00000000-0005-0000-0000-0000C3040000}"/>
    <cellStyle name="Note 2 2 3 3 12" xfId="1111" xr:uid="{00000000-0005-0000-0000-0000C4040000}"/>
    <cellStyle name="Note 2 2 3 3 13" xfId="1257" xr:uid="{00000000-0005-0000-0000-0000C5040000}"/>
    <cellStyle name="Note 2 2 3 3 14" xfId="1365" xr:uid="{00000000-0005-0000-0000-0000C6040000}"/>
    <cellStyle name="Note 2 2 3 3 2" xfId="360" xr:uid="{00000000-0005-0000-0000-0000C7040000}"/>
    <cellStyle name="Note 2 2 3 3 2 2" xfId="1583" xr:uid="{00000000-0005-0000-0000-0000C8040000}"/>
    <cellStyle name="Note 2 2 3 3 3" xfId="447" xr:uid="{00000000-0005-0000-0000-0000C9040000}"/>
    <cellStyle name="Note 2 2 3 3 3 2" xfId="1713" xr:uid="{00000000-0005-0000-0000-0000CA040000}"/>
    <cellStyle name="Note 2 2 3 3 4" xfId="234" xr:uid="{00000000-0005-0000-0000-0000CB040000}"/>
    <cellStyle name="Note 2 2 3 3 4 2" xfId="1799" xr:uid="{00000000-0005-0000-0000-0000CC040000}"/>
    <cellStyle name="Note 2 2 3 3 5" xfId="624" xr:uid="{00000000-0005-0000-0000-0000CD040000}"/>
    <cellStyle name="Note 2 2 3 3 5 2" xfId="1874" xr:uid="{00000000-0005-0000-0000-0000CE040000}"/>
    <cellStyle name="Note 2 2 3 3 6" xfId="699" xr:uid="{00000000-0005-0000-0000-0000CF040000}"/>
    <cellStyle name="Note 2 2 3 3 6 2" xfId="1944" xr:uid="{00000000-0005-0000-0000-0000D0040000}"/>
    <cellStyle name="Note 2 2 3 3 7" xfId="785" xr:uid="{00000000-0005-0000-0000-0000D1040000}"/>
    <cellStyle name="Note 2 2 3 3 7 2" xfId="2009" xr:uid="{00000000-0005-0000-0000-0000D2040000}"/>
    <cellStyle name="Note 2 2 3 3 8" xfId="744" xr:uid="{00000000-0005-0000-0000-0000D3040000}"/>
    <cellStyle name="Note 2 2 3 3 8 2" xfId="2074" xr:uid="{00000000-0005-0000-0000-0000D4040000}"/>
    <cellStyle name="Note 2 2 3 3 9" xfId="907" xr:uid="{00000000-0005-0000-0000-0000D5040000}"/>
    <cellStyle name="Note 2 2 3 3 9 2" xfId="2228" xr:uid="{00000000-0005-0000-0000-0000D6040000}"/>
    <cellStyle name="Note 2 2 3 4" xfId="200" xr:uid="{00000000-0005-0000-0000-0000D7040000}"/>
    <cellStyle name="Note 2 2 3 4 10" xfId="939" xr:uid="{00000000-0005-0000-0000-0000D8040000}"/>
    <cellStyle name="Note 2 2 3 4 10 2" xfId="2241" xr:uid="{00000000-0005-0000-0000-0000D9040000}"/>
    <cellStyle name="Note 2 2 3 4 11" xfId="1155" xr:uid="{00000000-0005-0000-0000-0000DA040000}"/>
    <cellStyle name="Note 2 2 3 4 11 2" xfId="2352" xr:uid="{00000000-0005-0000-0000-0000DB040000}"/>
    <cellStyle name="Note 2 2 3 4 12" xfId="1038" xr:uid="{00000000-0005-0000-0000-0000DC040000}"/>
    <cellStyle name="Note 2 2 3 4 13" xfId="1277" xr:uid="{00000000-0005-0000-0000-0000DD040000}"/>
    <cellStyle name="Note 2 2 3 4 14" xfId="1412" xr:uid="{00000000-0005-0000-0000-0000DE040000}"/>
    <cellStyle name="Note 2 2 3 4 2" xfId="380" xr:uid="{00000000-0005-0000-0000-0000DF040000}"/>
    <cellStyle name="Note 2 2 3 4 2 2" xfId="1603" xr:uid="{00000000-0005-0000-0000-0000E0040000}"/>
    <cellStyle name="Note 2 2 3 4 3" xfId="467" xr:uid="{00000000-0005-0000-0000-0000E1040000}"/>
    <cellStyle name="Note 2 2 3 4 3 2" xfId="1733" xr:uid="{00000000-0005-0000-0000-0000E2040000}"/>
    <cellStyle name="Note 2 2 3 4 4" xfId="563" xr:uid="{00000000-0005-0000-0000-0000E3040000}"/>
    <cellStyle name="Note 2 2 3 4 4 2" xfId="1819" xr:uid="{00000000-0005-0000-0000-0000E4040000}"/>
    <cellStyle name="Note 2 2 3 4 5" xfId="644" xr:uid="{00000000-0005-0000-0000-0000E5040000}"/>
    <cellStyle name="Note 2 2 3 4 5 2" xfId="1894" xr:uid="{00000000-0005-0000-0000-0000E6040000}"/>
    <cellStyle name="Note 2 2 3 4 6" xfId="719" xr:uid="{00000000-0005-0000-0000-0000E7040000}"/>
    <cellStyle name="Note 2 2 3 4 6 2" xfId="1964" xr:uid="{00000000-0005-0000-0000-0000E8040000}"/>
    <cellStyle name="Note 2 2 3 4 7" xfId="805" xr:uid="{00000000-0005-0000-0000-0000E9040000}"/>
    <cellStyle name="Note 2 2 3 4 7 2" xfId="2029" xr:uid="{00000000-0005-0000-0000-0000EA040000}"/>
    <cellStyle name="Note 2 2 3 4 8" xfId="854" xr:uid="{00000000-0005-0000-0000-0000EB040000}"/>
    <cellStyle name="Note 2 2 3 4 8 2" xfId="2094" xr:uid="{00000000-0005-0000-0000-0000EC040000}"/>
    <cellStyle name="Note 2 2 3 4 9" xfId="927" xr:uid="{00000000-0005-0000-0000-0000ED040000}"/>
    <cellStyle name="Note 2 2 3 4 9 2" xfId="2245" xr:uid="{00000000-0005-0000-0000-0000EE040000}"/>
    <cellStyle name="Note 2 2 3 5" xfId="296" xr:uid="{00000000-0005-0000-0000-0000EF040000}"/>
    <cellStyle name="Note 2 2 3 5 2" xfId="1425" xr:uid="{00000000-0005-0000-0000-0000F0040000}"/>
    <cellStyle name="Note 2 2 3 6" xfId="218" xr:uid="{00000000-0005-0000-0000-0000F1040000}"/>
    <cellStyle name="Note 2 2 3 6 2" xfId="1438" xr:uid="{00000000-0005-0000-0000-0000F2040000}"/>
    <cellStyle name="Note 2 2 3 7" xfId="314" xr:uid="{00000000-0005-0000-0000-0000F3040000}"/>
    <cellStyle name="Note 2 2 3 7 2" xfId="1518" xr:uid="{00000000-0005-0000-0000-0000F4040000}"/>
    <cellStyle name="Note 2 2 3 8" xfId="552" xr:uid="{00000000-0005-0000-0000-0000F5040000}"/>
    <cellStyle name="Note 2 2 3 8 2" xfId="1653" xr:uid="{00000000-0005-0000-0000-0000F6040000}"/>
    <cellStyle name="Note 2 2 3 9" xfId="521" xr:uid="{00000000-0005-0000-0000-0000F7040000}"/>
    <cellStyle name="Note 2 2 3 9 2" xfId="1740" xr:uid="{00000000-0005-0000-0000-0000F8040000}"/>
    <cellStyle name="Note 2 2 4" xfId="106" xr:uid="{00000000-0005-0000-0000-0000F9040000}"/>
    <cellStyle name="Note 2 2 4 10" xfId="651" xr:uid="{00000000-0005-0000-0000-0000FA040000}"/>
    <cellStyle name="Note 2 2 4 10 2" xfId="1669" xr:uid="{00000000-0005-0000-0000-0000FB040000}"/>
    <cellStyle name="Note 2 2 4 11" xfId="678" xr:uid="{00000000-0005-0000-0000-0000FC040000}"/>
    <cellStyle name="Note 2 2 4 11 2" xfId="1473" xr:uid="{00000000-0005-0000-0000-0000FD040000}"/>
    <cellStyle name="Note 2 2 4 12" xfId="583" xr:uid="{00000000-0005-0000-0000-0000FE040000}"/>
    <cellStyle name="Note 2 2 4 12 2" xfId="1479" xr:uid="{00000000-0005-0000-0000-0000FF040000}"/>
    <cellStyle name="Note 2 2 4 13" xfId="1008" xr:uid="{00000000-0005-0000-0000-000000050000}"/>
    <cellStyle name="Note 2 2 4 13 2" xfId="1474" xr:uid="{00000000-0005-0000-0000-000001050000}"/>
    <cellStyle name="Note 2 2 4 14" xfId="1017" xr:uid="{00000000-0005-0000-0000-000002050000}"/>
    <cellStyle name="Note 2 2 4 14 2" xfId="2126" xr:uid="{00000000-0005-0000-0000-000003050000}"/>
    <cellStyle name="Note 2 2 4 15" xfId="1181" xr:uid="{00000000-0005-0000-0000-000004050000}"/>
    <cellStyle name="Note 2 2 4 15 2" xfId="2112" xr:uid="{00000000-0005-0000-0000-000005050000}"/>
    <cellStyle name="Note 2 2 4 16" xfId="1030" xr:uid="{00000000-0005-0000-0000-000006050000}"/>
    <cellStyle name="Note 2 2 4 17" xfId="1347" xr:uid="{00000000-0005-0000-0000-000007050000}"/>
    <cellStyle name="Note 2 2 4 2" xfId="154" xr:uid="{00000000-0005-0000-0000-000008050000}"/>
    <cellStyle name="Note 2 2 4 2 10" xfId="964" xr:uid="{00000000-0005-0000-0000-000009050000}"/>
    <cellStyle name="Note 2 2 4 2 10 2" xfId="2252" xr:uid="{00000000-0005-0000-0000-00000A050000}"/>
    <cellStyle name="Note 2 2 4 2 11" xfId="1110" xr:uid="{00000000-0005-0000-0000-00000B050000}"/>
    <cellStyle name="Note 2 2 4 2 11 2" xfId="2312" xr:uid="{00000000-0005-0000-0000-00000C050000}"/>
    <cellStyle name="Note 2 2 4 2 12" xfId="1013" xr:uid="{00000000-0005-0000-0000-00000D050000}"/>
    <cellStyle name="Note 2 2 4 2 13" xfId="1235" xr:uid="{00000000-0005-0000-0000-00000E050000}"/>
    <cellStyle name="Note 2 2 4 2 14" xfId="1384" xr:uid="{00000000-0005-0000-0000-00000F050000}"/>
    <cellStyle name="Note 2 2 4 2 2" xfId="335" xr:uid="{00000000-0005-0000-0000-000010050000}"/>
    <cellStyle name="Note 2 2 4 2 2 2" xfId="1557" xr:uid="{00000000-0005-0000-0000-000011050000}"/>
    <cellStyle name="Note 2 2 4 2 3" xfId="421" xr:uid="{00000000-0005-0000-0000-000012050000}"/>
    <cellStyle name="Note 2 2 4 2 3 2" xfId="1688" xr:uid="{00000000-0005-0000-0000-000013050000}"/>
    <cellStyle name="Note 2 2 4 2 4" xfId="261" xr:uid="{00000000-0005-0000-0000-000014050000}"/>
    <cellStyle name="Note 2 2 4 2 4 2" xfId="1776" xr:uid="{00000000-0005-0000-0000-000015050000}"/>
    <cellStyle name="Note 2 2 4 2 5" xfId="599" xr:uid="{00000000-0005-0000-0000-000016050000}"/>
    <cellStyle name="Note 2 2 4 2 5 2" xfId="1853" xr:uid="{00000000-0005-0000-0000-000017050000}"/>
    <cellStyle name="Note 2 2 4 2 6" xfId="675" xr:uid="{00000000-0005-0000-0000-000018050000}"/>
    <cellStyle name="Note 2 2 4 2 6 2" xfId="1923" xr:uid="{00000000-0005-0000-0000-000019050000}"/>
    <cellStyle name="Note 2 2 4 2 7" xfId="760" xr:uid="{00000000-0005-0000-0000-00001A050000}"/>
    <cellStyle name="Note 2 2 4 2 7 2" xfId="1989" xr:uid="{00000000-0005-0000-0000-00001B050000}"/>
    <cellStyle name="Note 2 2 4 2 8" xfId="482" xr:uid="{00000000-0005-0000-0000-00001C050000}"/>
    <cellStyle name="Note 2 2 4 2 8 2" xfId="2054" xr:uid="{00000000-0005-0000-0000-00001D050000}"/>
    <cellStyle name="Note 2 2 4 2 9" xfId="887" xr:uid="{00000000-0005-0000-0000-00001E050000}"/>
    <cellStyle name="Note 2 2 4 2 9 2" xfId="2206" xr:uid="{00000000-0005-0000-0000-00001F050000}"/>
    <cellStyle name="Note 2 2 4 3" xfId="177" xr:uid="{00000000-0005-0000-0000-000020050000}"/>
    <cellStyle name="Note 2 2 4 3 10" xfId="962" xr:uid="{00000000-0005-0000-0000-000021050000}"/>
    <cellStyle name="Note 2 2 4 3 10 2" xfId="2285" xr:uid="{00000000-0005-0000-0000-000022050000}"/>
    <cellStyle name="Note 2 2 4 3 11" xfId="1132" xr:uid="{00000000-0005-0000-0000-000023050000}"/>
    <cellStyle name="Note 2 2 4 3 11 2" xfId="2329" xr:uid="{00000000-0005-0000-0000-000024050000}"/>
    <cellStyle name="Note 2 2 4 3 12" xfId="1185" xr:uid="{00000000-0005-0000-0000-000025050000}"/>
    <cellStyle name="Note 2 2 4 3 13" xfId="1254" xr:uid="{00000000-0005-0000-0000-000026050000}"/>
    <cellStyle name="Note 2 2 4 3 14" xfId="1362" xr:uid="{00000000-0005-0000-0000-000027050000}"/>
    <cellStyle name="Note 2 2 4 3 2" xfId="357" xr:uid="{00000000-0005-0000-0000-000028050000}"/>
    <cellStyle name="Note 2 2 4 3 2 2" xfId="1580" xr:uid="{00000000-0005-0000-0000-000029050000}"/>
    <cellStyle name="Note 2 2 4 3 3" xfId="444" xr:uid="{00000000-0005-0000-0000-00002A050000}"/>
    <cellStyle name="Note 2 2 4 3 3 2" xfId="1710" xr:uid="{00000000-0005-0000-0000-00002B050000}"/>
    <cellStyle name="Note 2 2 4 3 4" xfId="319" xr:uid="{00000000-0005-0000-0000-00002C050000}"/>
    <cellStyle name="Note 2 2 4 3 4 2" xfId="1796" xr:uid="{00000000-0005-0000-0000-00002D050000}"/>
    <cellStyle name="Note 2 2 4 3 5" xfId="621" xr:uid="{00000000-0005-0000-0000-00002E050000}"/>
    <cellStyle name="Note 2 2 4 3 5 2" xfId="1871" xr:uid="{00000000-0005-0000-0000-00002F050000}"/>
    <cellStyle name="Note 2 2 4 3 6" xfId="696" xr:uid="{00000000-0005-0000-0000-000030050000}"/>
    <cellStyle name="Note 2 2 4 3 6 2" xfId="1941" xr:uid="{00000000-0005-0000-0000-000031050000}"/>
    <cellStyle name="Note 2 2 4 3 7" xfId="782" xr:uid="{00000000-0005-0000-0000-000032050000}"/>
    <cellStyle name="Note 2 2 4 3 7 2" xfId="2006" xr:uid="{00000000-0005-0000-0000-000033050000}"/>
    <cellStyle name="Note 2 2 4 3 8" xfId="591" xr:uid="{00000000-0005-0000-0000-000034050000}"/>
    <cellStyle name="Note 2 2 4 3 8 2" xfId="2071" xr:uid="{00000000-0005-0000-0000-000035050000}"/>
    <cellStyle name="Note 2 2 4 3 9" xfId="904" xr:uid="{00000000-0005-0000-0000-000036050000}"/>
    <cellStyle name="Note 2 2 4 3 9 2" xfId="2225" xr:uid="{00000000-0005-0000-0000-000037050000}"/>
    <cellStyle name="Note 2 2 4 4" xfId="197" xr:uid="{00000000-0005-0000-0000-000038050000}"/>
    <cellStyle name="Note 2 2 4 4 10" xfId="942" xr:uid="{00000000-0005-0000-0000-000039050000}"/>
    <cellStyle name="Note 2 2 4 4 10 2" xfId="2167" xr:uid="{00000000-0005-0000-0000-00003A050000}"/>
    <cellStyle name="Note 2 2 4 4 11" xfId="1152" xr:uid="{00000000-0005-0000-0000-00003B050000}"/>
    <cellStyle name="Note 2 2 4 4 11 2" xfId="2349" xr:uid="{00000000-0005-0000-0000-00003C050000}"/>
    <cellStyle name="Note 2 2 4 4 12" xfId="934" xr:uid="{00000000-0005-0000-0000-00003D050000}"/>
    <cellStyle name="Note 2 2 4 4 13" xfId="1274" xr:uid="{00000000-0005-0000-0000-00003E050000}"/>
    <cellStyle name="Note 2 2 4 4 14" xfId="1407" xr:uid="{00000000-0005-0000-0000-00003F050000}"/>
    <cellStyle name="Note 2 2 4 4 2" xfId="377" xr:uid="{00000000-0005-0000-0000-000040050000}"/>
    <cellStyle name="Note 2 2 4 4 2 2" xfId="1600" xr:uid="{00000000-0005-0000-0000-000041050000}"/>
    <cellStyle name="Note 2 2 4 4 3" xfId="464" xr:uid="{00000000-0005-0000-0000-000042050000}"/>
    <cellStyle name="Note 2 2 4 4 3 2" xfId="1730" xr:uid="{00000000-0005-0000-0000-000043050000}"/>
    <cellStyle name="Note 2 2 4 4 4" xfId="267" xr:uid="{00000000-0005-0000-0000-000044050000}"/>
    <cellStyle name="Note 2 2 4 4 4 2" xfId="1816" xr:uid="{00000000-0005-0000-0000-000045050000}"/>
    <cellStyle name="Note 2 2 4 4 5" xfId="641" xr:uid="{00000000-0005-0000-0000-000046050000}"/>
    <cellStyle name="Note 2 2 4 4 5 2" xfId="1891" xr:uid="{00000000-0005-0000-0000-000047050000}"/>
    <cellStyle name="Note 2 2 4 4 6" xfId="716" xr:uid="{00000000-0005-0000-0000-000048050000}"/>
    <cellStyle name="Note 2 2 4 4 6 2" xfId="1961" xr:uid="{00000000-0005-0000-0000-000049050000}"/>
    <cellStyle name="Note 2 2 4 4 7" xfId="802" xr:uid="{00000000-0005-0000-0000-00004A050000}"/>
    <cellStyle name="Note 2 2 4 4 7 2" xfId="2026" xr:uid="{00000000-0005-0000-0000-00004B050000}"/>
    <cellStyle name="Note 2 2 4 4 8" xfId="851" xr:uid="{00000000-0005-0000-0000-00004C050000}"/>
    <cellStyle name="Note 2 2 4 4 8 2" xfId="2091" xr:uid="{00000000-0005-0000-0000-00004D050000}"/>
    <cellStyle name="Note 2 2 4 4 9" xfId="924" xr:uid="{00000000-0005-0000-0000-00004E050000}"/>
    <cellStyle name="Note 2 2 4 4 9 2" xfId="2242" xr:uid="{00000000-0005-0000-0000-00004F050000}"/>
    <cellStyle name="Note 2 2 4 5" xfId="288" xr:uid="{00000000-0005-0000-0000-000050050000}"/>
    <cellStyle name="Note 2 2 4 5 2" xfId="1422" xr:uid="{00000000-0005-0000-0000-000051050000}"/>
    <cellStyle name="Note 2 2 4 6" xfId="226" xr:uid="{00000000-0005-0000-0000-000052050000}"/>
    <cellStyle name="Note 2 2 4 6 2" xfId="1435" xr:uid="{00000000-0005-0000-0000-000053050000}"/>
    <cellStyle name="Note 2 2 4 7" xfId="249" xr:uid="{00000000-0005-0000-0000-000054050000}"/>
    <cellStyle name="Note 2 2 4 7 2" xfId="1509" xr:uid="{00000000-0005-0000-0000-000055050000}"/>
    <cellStyle name="Note 2 2 4 8" xfId="424" xr:uid="{00000000-0005-0000-0000-000056050000}"/>
    <cellStyle name="Note 2 2 4 8 2" xfId="1646" xr:uid="{00000000-0005-0000-0000-000057050000}"/>
    <cellStyle name="Note 2 2 4 9" xfId="257" xr:uid="{00000000-0005-0000-0000-000058050000}"/>
    <cellStyle name="Note 2 2 4 9 2" xfId="1472" xr:uid="{00000000-0005-0000-0000-000059050000}"/>
    <cellStyle name="Note 2 2 5" xfId="120" xr:uid="{00000000-0005-0000-0000-00005A050000}"/>
    <cellStyle name="Note 2 2 5 10" xfId="828" xr:uid="{00000000-0005-0000-0000-00005B050000}"/>
    <cellStyle name="Note 2 2 5 10 2" xfId="1826" xr:uid="{00000000-0005-0000-0000-00005C050000}"/>
    <cellStyle name="Note 2 2 5 11" xfId="867" xr:uid="{00000000-0005-0000-0000-00005D050000}"/>
    <cellStyle name="Note 2 2 5 11 2" xfId="1614" xr:uid="{00000000-0005-0000-0000-00005E050000}"/>
    <cellStyle name="Note 2 2 5 12" xfId="1022" xr:uid="{00000000-0005-0000-0000-00005F050000}"/>
    <cellStyle name="Note 2 2 5 12 2" xfId="1746" xr:uid="{00000000-0005-0000-0000-000060050000}"/>
    <cellStyle name="Note 2 2 5 13" xfId="1069" xr:uid="{00000000-0005-0000-0000-000061050000}"/>
    <cellStyle name="Note 2 2 5 13 2" xfId="1478" xr:uid="{00000000-0005-0000-0000-000062050000}"/>
    <cellStyle name="Note 2 2 5 14" xfId="1177" xr:uid="{00000000-0005-0000-0000-000063050000}"/>
    <cellStyle name="Note 2 2 5 14 2" xfId="2263" xr:uid="{00000000-0005-0000-0000-000064050000}"/>
    <cellStyle name="Note 2 2 5 15" xfId="1206" xr:uid="{00000000-0005-0000-0000-000065050000}"/>
    <cellStyle name="Note 2 2 5 15 2" xfId="2292" xr:uid="{00000000-0005-0000-0000-000066050000}"/>
    <cellStyle name="Note 2 2 5 16" xfId="1361" xr:uid="{00000000-0005-0000-0000-000067050000}"/>
    <cellStyle name="Note 2 2 5 2" xfId="185" xr:uid="{00000000-0005-0000-0000-000068050000}"/>
    <cellStyle name="Note 2 2 5 2 10" xfId="954" xr:uid="{00000000-0005-0000-0000-000069050000}"/>
    <cellStyle name="Note 2 2 5 2 10 2" xfId="2156" xr:uid="{00000000-0005-0000-0000-00006A050000}"/>
    <cellStyle name="Note 2 2 5 2 11" xfId="1140" xr:uid="{00000000-0005-0000-0000-00006B050000}"/>
    <cellStyle name="Note 2 2 5 2 11 2" xfId="2337" xr:uid="{00000000-0005-0000-0000-00006C050000}"/>
    <cellStyle name="Note 2 2 5 2 12" xfId="1097" xr:uid="{00000000-0005-0000-0000-00006D050000}"/>
    <cellStyle name="Note 2 2 5 2 13" xfId="1262" xr:uid="{00000000-0005-0000-0000-00006E050000}"/>
    <cellStyle name="Note 2 2 5 2 14" xfId="1396" xr:uid="{00000000-0005-0000-0000-00006F050000}"/>
    <cellStyle name="Note 2 2 5 2 2" xfId="365" xr:uid="{00000000-0005-0000-0000-000070050000}"/>
    <cellStyle name="Note 2 2 5 2 2 2" xfId="1588" xr:uid="{00000000-0005-0000-0000-000071050000}"/>
    <cellStyle name="Note 2 2 5 2 3" xfId="452" xr:uid="{00000000-0005-0000-0000-000072050000}"/>
    <cellStyle name="Note 2 2 5 2 3 2" xfId="1718" xr:uid="{00000000-0005-0000-0000-000073050000}"/>
    <cellStyle name="Note 2 2 5 2 4" xfId="423" xr:uid="{00000000-0005-0000-0000-000074050000}"/>
    <cellStyle name="Note 2 2 5 2 4 2" xfId="1804" xr:uid="{00000000-0005-0000-0000-000075050000}"/>
    <cellStyle name="Note 2 2 5 2 5" xfId="629" xr:uid="{00000000-0005-0000-0000-000076050000}"/>
    <cellStyle name="Note 2 2 5 2 5 2" xfId="1879" xr:uid="{00000000-0005-0000-0000-000077050000}"/>
    <cellStyle name="Note 2 2 5 2 6" xfId="704" xr:uid="{00000000-0005-0000-0000-000078050000}"/>
    <cellStyle name="Note 2 2 5 2 6 2" xfId="1949" xr:uid="{00000000-0005-0000-0000-000079050000}"/>
    <cellStyle name="Note 2 2 5 2 7" xfId="790" xr:uid="{00000000-0005-0000-0000-00007A050000}"/>
    <cellStyle name="Note 2 2 5 2 7 2" xfId="2014" xr:uid="{00000000-0005-0000-0000-00007B050000}"/>
    <cellStyle name="Note 2 2 5 2 8" xfId="745" xr:uid="{00000000-0005-0000-0000-00007C050000}"/>
    <cellStyle name="Note 2 2 5 2 8 2" xfId="2079" xr:uid="{00000000-0005-0000-0000-00007D050000}"/>
    <cellStyle name="Note 2 2 5 2 9" xfId="912" xr:uid="{00000000-0005-0000-0000-00007E050000}"/>
    <cellStyle name="Note 2 2 5 2 9 2" xfId="2232" xr:uid="{00000000-0005-0000-0000-00007F050000}"/>
    <cellStyle name="Note 2 2 5 3" xfId="205" xr:uid="{00000000-0005-0000-0000-000080050000}"/>
    <cellStyle name="Note 2 2 5 3 10" xfId="1079" xr:uid="{00000000-0005-0000-0000-000081050000}"/>
    <cellStyle name="Note 2 2 5 3 10 2" xfId="2154" xr:uid="{00000000-0005-0000-0000-000082050000}"/>
    <cellStyle name="Note 2 2 5 3 11" xfId="1160" xr:uid="{00000000-0005-0000-0000-000083050000}"/>
    <cellStyle name="Note 2 2 5 3 11 2" xfId="2357" xr:uid="{00000000-0005-0000-0000-000084050000}"/>
    <cellStyle name="Note 2 2 5 3 12" xfId="1162" xr:uid="{00000000-0005-0000-0000-000085050000}"/>
    <cellStyle name="Note 2 2 5 3 13" xfId="1282" xr:uid="{00000000-0005-0000-0000-000086050000}"/>
    <cellStyle name="Note 2 2 5 3 14" xfId="1367" xr:uid="{00000000-0005-0000-0000-000087050000}"/>
    <cellStyle name="Note 2 2 5 3 2" xfId="385" xr:uid="{00000000-0005-0000-0000-000088050000}"/>
    <cellStyle name="Note 2 2 5 3 2 2" xfId="1608" xr:uid="{00000000-0005-0000-0000-000089050000}"/>
    <cellStyle name="Note 2 2 5 3 3" xfId="472" xr:uid="{00000000-0005-0000-0000-00008A050000}"/>
    <cellStyle name="Note 2 2 5 3 3 2" xfId="1738" xr:uid="{00000000-0005-0000-0000-00008B050000}"/>
    <cellStyle name="Note 2 2 5 3 4" xfId="568" xr:uid="{00000000-0005-0000-0000-00008C050000}"/>
    <cellStyle name="Note 2 2 5 3 4 2" xfId="1824" xr:uid="{00000000-0005-0000-0000-00008D050000}"/>
    <cellStyle name="Note 2 2 5 3 5" xfId="649" xr:uid="{00000000-0005-0000-0000-00008E050000}"/>
    <cellStyle name="Note 2 2 5 3 5 2" xfId="1899" xr:uid="{00000000-0005-0000-0000-00008F050000}"/>
    <cellStyle name="Note 2 2 5 3 6" xfId="724" xr:uid="{00000000-0005-0000-0000-000090050000}"/>
    <cellStyle name="Note 2 2 5 3 6 2" xfId="1969" xr:uid="{00000000-0005-0000-0000-000091050000}"/>
    <cellStyle name="Note 2 2 5 3 7" xfId="810" xr:uid="{00000000-0005-0000-0000-000092050000}"/>
    <cellStyle name="Note 2 2 5 3 7 2" xfId="2034" xr:uid="{00000000-0005-0000-0000-000093050000}"/>
    <cellStyle name="Note 2 2 5 3 8" xfId="859" xr:uid="{00000000-0005-0000-0000-000094050000}"/>
    <cellStyle name="Note 2 2 5 3 8 2" xfId="2099" xr:uid="{00000000-0005-0000-0000-000095050000}"/>
    <cellStyle name="Note 2 2 5 3 9" xfId="932" xr:uid="{00000000-0005-0000-0000-000096050000}"/>
    <cellStyle name="Note 2 2 5 3 9 2" xfId="2249" xr:uid="{00000000-0005-0000-0000-000097050000}"/>
    <cellStyle name="Note 2 2 5 4" xfId="301" xr:uid="{00000000-0005-0000-0000-000098050000}"/>
    <cellStyle name="Note 2 2 5 4 2" xfId="1417" xr:uid="{00000000-0005-0000-0000-000099050000}"/>
    <cellStyle name="Note 2 2 5 5" xfId="213" xr:uid="{00000000-0005-0000-0000-00009A050000}"/>
    <cellStyle name="Note 2 2 5 5 2" xfId="1430" xr:uid="{00000000-0005-0000-0000-00009B050000}"/>
    <cellStyle name="Note 2 2 5 6" xfId="495" xr:uid="{00000000-0005-0000-0000-00009C050000}"/>
    <cellStyle name="Note 2 2 5 6 2" xfId="1443" xr:uid="{00000000-0005-0000-0000-00009D050000}"/>
    <cellStyle name="Note 2 2 5 7" xfId="327" xr:uid="{00000000-0005-0000-0000-00009E050000}"/>
    <cellStyle name="Note 2 2 5 7 2" xfId="1523" xr:uid="{00000000-0005-0000-0000-00009F050000}"/>
    <cellStyle name="Note 2 2 5 8" xfId="489" xr:uid="{00000000-0005-0000-0000-0000A0050000}"/>
    <cellStyle name="Note 2 2 5 8 2" xfId="1658" xr:uid="{00000000-0005-0000-0000-0000A1050000}"/>
    <cellStyle name="Note 2 2 5 9" xfId="728" xr:uid="{00000000-0005-0000-0000-0000A2050000}"/>
    <cellStyle name="Note 2 2 5 9 2" xfId="1745" xr:uid="{00000000-0005-0000-0000-0000A3050000}"/>
    <cellStyle name="Note 2 2 6" xfId="124" xr:uid="{00000000-0005-0000-0000-0000A4050000}"/>
    <cellStyle name="Note 2 2 6 10" xfId="978" xr:uid="{00000000-0005-0000-0000-0000A5050000}"/>
    <cellStyle name="Note 2 2 6 10 2" xfId="2102" xr:uid="{00000000-0005-0000-0000-0000A6050000}"/>
    <cellStyle name="Note 2 2 6 11" xfId="1084" xr:uid="{00000000-0005-0000-0000-0000A7050000}"/>
    <cellStyle name="Note 2 2 6 11 2" xfId="2295" xr:uid="{00000000-0005-0000-0000-0000A8050000}"/>
    <cellStyle name="Note 2 2 6 12" xfId="1184" xr:uid="{00000000-0005-0000-0000-0000A9050000}"/>
    <cellStyle name="Note 2 2 6 13" xfId="1217" xr:uid="{00000000-0005-0000-0000-0000AA050000}"/>
    <cellStyle name="Note 2 2 6 14" xfId="1323" xr:uid="{00000000-0005-0000-0000-0000AB050000}"/>
    <cellStyle name="Note 2 2 6 2" xfId="306" xr:uid="{00000000-0005-0000-0000-0000AC050000}"/>
    <cellStyle name="Note 2 2 6 2 2" xfId="1527" xr:uid="{00000000-0005-0000-0000-0000AD050000}"/>
    <cellStyle name="Note 2 2 6 3" xfId="391" xr:uid="{00000000-0005-0000-0000-0000AE050000}"/>
    <cellStyle name="Note 2 2 6 3 2" xfId="1661" xr:uid="{00000000-0005-0000-0000-0000AF050000}"/>
    <cellStyle name="Note 2 2 6 4" xfId="210" xr:uid="{00000000-0005-0000-0000-0000B0050000}"/>
    <cellStyle name="Note 2 2 6 4 2" xfId="1750" xr:uid="{00000000-0005-0000-0000-0000B1050000}"/>
    <cellStyle name="Note 2 2 6 5" xfId="572" xr:uid="{00000000-0005-0000-0000-0000B2050000}"/>
    <cellStyle name="Note 2 2 6 5 2" xfId="1829" xr:uid="{00000000-0005-0000-0000-0000B3050000}"/>
    <cellStyle name="Note 2 2 6 6" xfId="653" xr:uid="{00000000-0005-0000-0000-0000B4050000}"/>
    <cellStyle name="Note 2 2 6 6 2" xfId="1902" xr:uid="{00000000-0005-0000-0000-0000B5050000}"/>
    <cellStyle name="Note 2 2 6 7" xfId="732" xr:uid="{00000000-0005-0000-0000-0000B6050000}"/>
    <cellStyle name="Note 2 2 6 7 2" xfId="1972" xr:uid="{00000000-0005-0000-0000-0000B7050000}"/>
    <cellStyle name="Note 2 2 6 8" xfId="602" xr:uid="{00000000-0005-0000-0000-0000B8050000}"/>
    <cellStyle name="Note 2 2 6 8 2" xfId="2037" xr:uid="{00000000-0005-0000-0000-0000B9050000}"/>
    <cellStyle name="Note 2 2 6 9" xfId="870" xr:uid="{00000000-0005-0000-0000-0000BA050000}"/>
    <cellStyle name="Note 2 2 6 9 2" xfId="2179" xr:uid="{00000000-0005-0000-0000-0000BB050000}"/>
    <cellStyle name="Note 2 2 7" xfId="206" xr:uid="{00000000-0005-0000-0000-0000BC050000}"/>
    <cellStyle name="Note 2 2 7 2" xfId="1485" xr:uid="{00000000-0005-0000-0000-0000BD050000}"/>
    <cellStyle name="Note 2 2 8" xfId="339" xr:uid="{00000000-0005-0000-0000-0000BE050000}"/>
    <cellStyle name="Note 2 2 8 2" xfId="2143" xr:uid="{00000000-0005-0000-0000-0000BF050000}"/>
    <cellStyle name="Note 2 2 9" xfId="318" xr:uid="{00000000-0005-0000-0000-0000C0050000}"/>
    <cellStyle name="Note 2 3" xfId="64" xr:uid="{00000000-0005-0000-0000-0000C1050000}"/>
    <cellStyle name="Note 2 3 10" xfId="1023" xr:uid="{00000000-0005-0000-0000-0000C2050000}"/>
    <cellStyle name="Note 2 3 10 2" xfId="2158" xr:uid="{00000000-0005-0000-0000-0000C3050000}"/>
    <cellStyle name="Note 2 3 11" xfId="1089" xr:uid="{00000000-0005-0000-0000-0000C4050000}"/>
    <cellStyle name="Note 2 3 11 2" xfId="2300" xr:uid="{00000000-0005-0000-0000-0000C5050000}"/>
    <cellStyle name="Note 2 3 12" xfId="1054" xr:uid="{00000000-0005-0000-0000-0000C6050000}"/>
    <cellStyle name="Note 2 3 13" xfId="1222" xr:uid="{00000000-0005-0000-0000-0000C7050000}"/>
    <cellStyle name="Note 2 3 14" xfId="1290" xr:uid="{00000000-0005-0000-0000-0000C8050000}"/>
    <cellStyle name="Note 2 3 15" xfId="129" xr:uid="{00000000-0005-0000-0000-0000C9050000}"/>
    <cellStyle name="Note 2 3 2" xfId="311" xr:uid="{00000000-0005-0000-0000-0000CA050000}"/>
    <cellStyle name="Note 2 3 2 2" xfId="1450" xr:uid="{00000000-0005-0000-0000-0000CB050000}"/>
    <cellStyle name="Note 2 3 3" xfId="396" xr:uid="{00000000-0005-0000-0000-0000CC050000}"/>
    <cellStyle name="Note 2 3 3 2" xfId="1532" xr:uid="{00000000-0005-0000-0000-0000CD050000}"/>
    <cellStyle name="Note 2 3 4" xfId="496" xr:uid="{00000000-0005-0000-0000-0000CE050000}"/>
    <cellStyle name="Note 2 3 4 2" xfId="1666" xr:uid="{00000000-0005-0000-0000-0000CF050000}"/>
    <cellStyle name="Note 2 3 5" xfId="577" xr:uid="{00000000-0005-0000-0000-0000D0050000}"/>
    <cellStyle name="Note 2 3 5 2" xfId="1755" xr:uid="{00000000-0005-0000-0000-0000D1050000}"/>
    <cellStyle name="Note 2 3 6" xfId="658" xr:uid="{00000000-0005-0000-0000-0000D2050000}"/>
    <cellStyle name="Note 2 3 6 2" xfId="1834" xr:uid="{00000000-0005-0000-0000-0000D3050000}"/>
    <cellStyle name="Note 2 3 7" xfId="737" xr:uid="{00000000-0005-0000-0000-0000D4050000}"/>
    <cellStyle name="Note 2 3 7 2" xfId="1907" xr:uid="{00000000-0005-0000-0000-0000D5050000}"/>
    <cellStyle name="Note 2 3 8" xfId="815" xr:uid="{00000000-0005-0000-0000-0000D6050000}"/>
    <cellStyle name="Note 2 3 8 2" xfId="1977" xr:uid="{00000000-0005-0000-0000-0000D7050000}"/>
    <cellStyle name="Note 2 3 9" xfId="875" xr:uid="{00000000-0005-0000-0000-0000D8050000}"/>
    <cellStyle name="Note 2 3 9 2" xfId="2042" xr:uid="{00000000-0005-0000-0000-0000D9050000}"/>
    <cellStyle name="Note 2 4" xfId="69" xr:uid="{00000000-0005-0000-0000-0000DA050000}"/>
    <cellStyle name="Note 2 4 2" xfId="1455" xr:uid="{00000000-0005-0000-0000-0000DB050000}"/>
    <cellStyle name="Note 2 4 3" xfId="1295" xr:uid="{00000000-0005-0000-0000-0000DC050000}"/>
    <cellStyle name="Note 2 4 4" xfId="289" xr:uid="{00000000-0005-0000-0000-0000DD050000}"/>
    <cellStyle name="Note 2 5" xfId="256" xr:uid="{00000000-0005-0000-0000-0000DE050000}"/>
    <cellStyle name="Note 2 5 2" xfId="2128" xr:uid="{00000000-0005-0000-0000-0000DF050000}"/>
    <cellStyle name="Note 2 6" xfId="523" xr:uid="{00000000-0005-0000-0000-0000E0050000}"/>
    <cellStyle name="Note 2 7" xfId="814" xr:uid="{00000000-0005-0000-0000-0000E1050000}"/>
    <cellStyle name="Note 2 8" xfId="1225" xr:uid="{00000000-0005-0000-0000-0000E2050000}"/>
    <cellStyle name="Output 2" xfId="42" xr:uid="{00000000-0005-0000-0000-0000E3050000}"/>
    <cellStyle name="Output 2 2" xfId="55" xr:uid="{00000000-0005-0000-0000-0000E4050000}"/>
    <cellStyle name="Output 2 2 10" xfId="271" xr:uid="{00000000-0005-0000-0000-0000E5050000}"/>
    <cellStyle name="Output 2 2 11" xfId="726" xr:uid="{00000000-0005-0000-0000-0000E6050000}"/>
    <cellStyle name="Output 2 2 12" xfId="1194" xr:uid="{00000000-0005-0000-0000-0000E7050000}"/>
    <cellStyle name="Output 2 2 13" xfId="83" xr:uid="{00000000-0005-0000-0000-0000E8050000}"/>
    <cellStyle name="Output 2 2 2" xfId="104" xr:uid="{00000000-0005-0000-0000-0000E9050000}"/>
    <cellStyle name="Output 2 2 2 10" xfId="650" xr:uid="{00000000-0005-0000-0000-0000EA050000}"/>
    <cellStyle name="Output 2 2 2 10 2" xfId="1639" xr:uid="{00000000-0005-0000-0000-0000EB050000}"/>
    <cellStyle name="Output 2 2 2 11" xfId="834" xr:uid="{00000000-0005-0000-0000-0000EC050000}"/>
    <cellStyle name="Output 2 2 2 11 2" xfId="1757" xr:uid="{00000000-0005-0000-0000-0000ED050000}"/>
    <cellStyle name="Output 2 2 2 12" xfId="841" xr:uid="{00000000-0005-0000-0000-0000EE050000}"/>
    <cellStyle name="Output 2 2 2 12 2" xfId="1854" xr:uid="{00000000-0005-0000-0000-0000EF050000}"/>
    <cellStyle name="Output 2 2 2 13" xfId="1027" xr:uid="{00000000-0005-0000-0000-0000F0050000}"/>
    <cellStyle name="Output 2 2 2 13 2" xfId="1924" xr:uid="{00000000-0005-0000-0000-0000F1050000}"/>
    <cellStyle name="Output 2 2 2 14" xfId="1048" xr:uid="{00000000-0005-0000-0000-0000F2050000}"/>
    <cellStyle name="Output 2 2 2 14 2" xfId="2122" xr:uid="{00000000-0005-0000-0000-0000F3050000}"/>
    <cellStyle name="Output 2 2 2 15" xfId="1005" xr:uid="{00000000-0005-0000-0000-0000F4050000}"/>
    <cellStyle name="Output 2 2 2 15 2" xfId="2147" xr:uid="{00000000-0005-0000-0000-0000F5050000}"/>
    <cellStyle name="Output 2 2 2 16" xfId="1172" xr:uid="{00000000-0005-0000-0000-0000F6050000}"/>
    <cellStyle name="Output 2 2 2 17" xfId="1345" xr:uid="{00000000-0005-0000-0000-0000F7050000}"/>
    <cellStyle name="Output 2 2 2 2" xfId="152" xr:uid="{00000000-0005-0000-0000-0000F8050000}"/>
    <cellStyle name="Output 2 2 2 2 10" xfId="966" xr:uid="{00000000-0005-0000-0000-0000F9050000}"/>
    <cellStyle name="Output 2 2 2 2 10 2" xfId="2310" xr:uid="{00000000-0005-0000-0000-0000FA050000}"/>
    <cellStyle name="Output 2 2 2 2 11" xfId="1108" xr:uid="{00000000-0005-0000-0000-0000FB050000}"/>
    <cellStyle name="Output 2 2 2 2 12" xfId="1167" xr:uid="{00000000-0005-0000-0000-0000FC050000}"/>
    <cellStyle name="Output 2 2 2 2 13" xfId="1233" xr:uid="{00000000-0005-0000-0000-0000FD050000}"/>
    <cellStyle name="Output 2 2 2 2 14" xfId="1382" xr:uid="{00000000-0005-0000-0000-0000FE050000}"/>
    <cellStyle name="Output 2 2 2 2 2" xfId="333" xr:uid="{00000000-0005-0000-0000-0000FF050000}"/>
    <cellStyle name="Output 2 2 2 2 2 2" xfId="1555" xr:uid="{00000000-0005-0000-0000-000000060000}"/>
    <cellStyle name="Output 2 2 2 2 3" xfId="419" xr:uid="{00000000-0005-0000-0000-000001060000}"/>
    <cellStyle name="Output 2 2 2 2 3 2" xfId="1686" xr:uid="{00000000-0005-0000-0000-000002060000}"/>
    <cellStyle name="Output 2 2 2 2 4" xfId="223" xr:uid="{00000000-0005-0000-0000-000003060000}"/>
    <cellStyle name="Output 2 2 2 2 4 2" xfId="1774" xr:uid="{00000000-0005-0000-0000-000004060000}"/>
    <cellStyle name="Output 2 2 2 2 5" xfId="597" xr:uid="{00000000-0005-0000-0000-000005060000}"/>
    <cellStyle name="Output 2 2 2 2 5 2" xfId="1851" xr:uid="{00000000-0005-0000-0000-000006060000}"/>
    <cellStyle name="Output 2 2 2 2 6" xfId="673" xr:uid="{00000000-0005-0000-0000-000007060000}"/>
    <cellStyle name="Output 2 2 2 2 6 2" xfId="1921" xr:uid="{00000000-0005-0000-0000-000008060000}"/>
    <cellStyle name="Output 2 2 2 2 7" xfId="758" xr:uid="{00000000-0005-0000-0000-000009060000}"/>
    <cellStyle name="Output 2 2 2 2 7 2" xfId="1987" xr:uid="{00000000-0005-0000-0000-00000A060000}"/>
    <cellStyle name="Output 2 2 2 2 8" xfId="579" xr:uid="{00000000-0005-0000-0000-00000B060000}"/>
    <cellStyle name="Output 2 2 2 2 8 2" xfId="2052" xr:uid="{00000000-0005-0000-0000-00000C060000}"/>
    <cellStyle name="Output 2 2 2 2 9" xfId="885" xr:uid="{00000000-0005-0000-0000-00000D060000}"/>
    <cellStyle name="Output 2 2 2 2 9 2" xfId="2164" xr:uid="{00000000-0005-0000-0000-00000E060000}"/>
    <cellStyle name="Output 2 2 2 3" xfId="175" xr:uid="{00000000-0005-0000-0000-00000F060000}"/>
    <cellStyle name="Output 2 2 2 3 10" xfId="984" xr:uid="{00000000-0005-0000-0000-000010060000}"/>
    <cellStyle name="Output 2 2 2 3 10 2" xfId="2327" xr:uid="{00000000-0005-0000-0000-000011060000}"/>
    <cellStyle name="Output 2 2 2 3 11" xfId="1130" xr:uid="{00000000-0005-0000-0000-000012060000}"/>
    <cellStyle name="Output 2 2 2 3 12" xfId="1211" xr:uid="{00000000-0005-0000-0000-000013060000}"/>
    <cellStyle name="Output 2 2 2 3 13" xfId="1252" xr:uid="{00000000-0005-0000-0000-000014060000}"/>
    <cellStyle name="Output 2 2 2 3 14" xfId="1300" xr:uid="{00000000-0005-0000-0000-000015060000}"/>
    <cellStyle name="Output 2 2 2 3 2" xfId="355" xr:uid="{00000000-0005-0000-0000-000016060000}"/>
    <cellStyle name="Output 2 2 2 3 2 2" xfId="1578" xr:uid="{00000000-0005-0000-0000-000017060000}"/>
    <cellStyle name="Output 2 2 2 3 3" xfId="442" xr:uid="{00000000-0005-0000-0000-000018060000}"/>
    <cellStyle name="Output 2 2 2 3 3 2" xfId="1708" xr:uid="{00000000-0005-0000-0000-000019060000}"/>
    <cellStyle name="Output 2 2 2 3 4" xfId="398" xr:uid="{00000000-0005-0000-0000-00001A060000}"/>
    <cellStyle name="Output 2 2 2 3 4 2" xfId="1794" xr:uid="{00000000-0005-0000-0000-00001B060000}"/>
    <cellStyle name="Output 2 2 2 3 5" xfId="619" xr:uid="{00000000-0005-0000-0000-00001C060000}"/>
    <cellStyle name="Output 2 2 2 3 5 2" xfId="1869" xr:uid="{00000000-0005-0000-0000-00001D060000}"/>
    <cellStyle name="Output 2 2 2 3 6" xfId="694" xr:uid="{00000000-0005-0000-0000-00001E060000}"/>
    <cellStyle name="Output 2 2 2 3 6 2" xfId="1939" xr:uid="{00000000-0005-0000-0000-00001F060000}"/>
    <cellStyle name="Output 2 2 2 3 7" xfId="780" xr:uid="{00000000-0005-0000-0000-000020060000}"/>
    <cellStyle name="Output 2 2 2 3 7 2" xfId="2004" xr:uid="{00000000-0005-0000-0000-000021060000}"/>
    <cellStyle name="Output 2 2 2 3 8" xfId="752" xr:uid="{00000000-0005-0000-0000-000022060000}"/>
    <cellStyle name="Output 2 2 2 3 8 2" xfId="2069" xr:uid="{00000000-0005-0000-0000-000023060000}"/>
    <cellStyle name="Output 2 2 2 3 9" xfId="902" xr:uid="{00000000-0005-0000-0000-000024060000}"/>
    <cellStyle name="Output 2 2 2 3 9 2" xfId="2272" xr:uid="{00000000-0005-0000-0000-000025060000}"/>
    <cellStyle name="Output 2 2 2 4" xfId="195" xr:uid="{00000000-0005-0000-0000-000026060000}"/>
    <cellStyle name="Output 2 2 2 4 10" xfId="944" xr:uid="{00000000-0005-0000-0000-000027060000}"/>
    <cellStyle name="Output 2 2 2 4 10 2" xfId="2347" xr:uid="{00000000-0005-0000-0000-000028060000}"/>
    <cellStyle name="Output 2 2 2 4 11" xfId="1150" xr:uid="{00000000-0005-0000-0000-000029060000}"/>
    <cellStyle name="Output 2 2 2 4 12" xfId="1092" xr:uid="{00000000-0005-0000-0000-00002A060000}"/>
    <cellStyle name="Output 2 2 2 4 13" xfId="1272" xr:uid="{00000000-0005-0000-0000-00002B060000}"/>
    <cellStyle name="Output 2 2 2 4 14" xfId="1405" xr:uid="{00000000-0005-0000-0000-00002C060000}"/>
    <cellStyle name="Output 2 2 2 4 2" xfId="375" xr:uid="{00000000-0005-0000-0000-00002D060000}"/>
    <cellStyle name="Output 2 2 2 4 2 2" xfId="1598" xr:uid="{00000000-0005-0000-0000-00002E060000}"/>
    <cellStyle name="Output 2 2 2 4 3" xfId="462" xr:uid="{00000000-0005-0000-0000-00002F060000}"/>
    <cellStyle name="Output 2 2 2 4 3 2" xfId="1728" xr:uid="{00000000-0005-0000-0000-000030060000}"/>
    <cellStyle name="Output 2 2 2 4 4" xfId="427" xr:uid="{00000000-0005-0000-0000-000031060000}"/>
    <cellStyle name="Output 2 2 2 4 4 2" xfId="1814" xr:uid="{00000000-0005-0000-0000-000032060000}"/>
    <cellStyle name="Output 2 2 2 4 5" xfId="639" xr:uid="{00000000-0005-0000-0000-000033060000}"/>
    <cellStyle name="Output 2 2 2 4 5 2" xfId="1889" xr:uid="{00000000-0005-0000-0000-000034060000}"/>
    <cellStyle name="Output 2 2 2 4 6" xfId="714" xr:uid="{00000000-0005-0000-0000-000035060000}"/>
    <cellStyle name="Output 2 2 2 4 6 2" xfId="1959" xr:uid="{00000000-0005-0000-0000-000036060000}"/>
    <cellStyle name="Output 2 2 2 4 7" xfId="800" xr:uid="{00000000-0005-0000-0000-000037060000}"/>
    <cellStyle name="Output 2 2 2 4 7 2" xfId="2024" xr:uid="{00000000-0005-0000-0000-000038060000}"/>
    <cellStyle name="Output 2 2 2 4 8" xfId="265" xr:uid="{00000000-0005-0000-0000-000039060000}"/>
    <cellStyle name="Output 2 2 2 4 8 2" xfId="2089" xr:uid="{00000000-0005-0000-0000-00003A060000}"/>
    <cellStyle name="Output 2 2 2 4 9" xfId="922" xr:uid="{00000000-0005-0000-0000-00003B060000}"/>
    <cellStyle name="Output 2 2 2 4 9 2" xfId="2138" xr:uid="{00000000-0005-0000-0000-00003C060000}"/>
    <cellStyle name="Output 2 2 2 5" xfId="286" xr:uid="{00000000-0005-0000-0000-00003D060000}"/>
    <cellStyle name="Output 2 2 2 5 2" xfId="1420" xr:uid="{00000000-0005-0000-0000-00003E060000}"/>
    <cellStyle name="Output 2 2 2 5 3" xfId="2368" xr:uid="{00000000-0005-0000-0000-00003F060000}"/>
    <cellStyle name="Output 2 2 2 6" xfId="228" xr:uid="{00000000-0005-0000-0000-000040060000}"/>
    <cellStyle name="Output 2 2 2 6 2" xfId="1433" xr:uid="{00000000-0005-0000-0000-000041060000}"/>
    <cellStyle name="Output 2 2 2 6 3" xfId="2372" xr:uid="{00000000-0005-0000-0000-000042060000}"/>
    <cellStyle name="Output 2 2 2 7" xfId="499" xr:uid="{00000000-0005-0000-0000-000043060000}"/>
    <cellStyle name="Output 2 2 2 7 2" xfId="1507" xr:uid="{00000000-0005-0000-0000-000044060000}"/>
    <cellStyle name="Output 2 2 2 8" xfId="490" xr:uid="{00000000-0005-0000-0000-000045060000}"/>
    <cellStyle name="Output 2 2 2 8 2" xfId="1644" xr:uid="{00000000-0005-0000-0000-000046060000}"/>
    <cellStyle name="Output 2 2 2 9" xfId="492" xr:uid="{00000000-0005-0000-0000-000047060000}"/>
    <cellStyle name="Output 2 2 2 9 2" xfId="1470" xr:uid="{00000000-0005-0000-0000-000048060000}"/>
    <cellStyle name="Output 2 2 3" xfId="116" xr:uid="{00000000-0005-0000-0000-000049060000}"/>
    <cellStyle name="Output 2 2 3 10" xfId="268" xr:uid="{00000000-0005-0000-0000-00004A060000}"/>
    <cellStyle name="Output 2 2 3 10 2" xfId="1650" xr:uid="{00000000-0005-0000-0000-00004B060000}"/>
    <cellStyle name="Output 2 2 3 11" xfId="833" xr:uid="{00000000-0005-0000-0000-00004C060000}"/>
    <cellStyle name="Output 2 2 3 11 2" xfId="1762" xr:uid="{00000000-0005-0000-0000-00004D060000}"/>
    <cellStyle name="Output 2 2 3 12" xfId="863" xr:uid="{00000000-0005-0000-0000-00004E060000}"/>
    <cellStyle name="Output 2 2 3 12 2" xfId="1764" xr:uid="{00000000-0005-0000-0000-00004F060000}"/>
    <cellStyle name="Output 2 2 3 13" xfId="1026" xr:uid="{00000000-0005-0000-0000-000050060000}"/>
    <cellStyle name="Output 2 2 3 13 2" xfId="1621" xr:uid="{00000000-0005-0000-0000-000051060000}"/>
    <cellStyle name="Output 2 2 3 14" xfId="988" xr:uid="{00000000-0005-0000-0000-000052060000}"/>
    <cellStyle name="Output 2 2 3 14 2" xfId="2111" xr:uid="{00000000-0005-0000-0000-000053060000}"/>
    <cellStyle name="Output 2 2 3 15" xfId="992" xr:uid="{00000000-0005-0000-0000-000054060000}"/>
    <cellStyle name="Output 2 2 3 15 2" xfId="2274" xr:uid="{00000000-0005-0000-0000-000055060000}"/>
    <cellStyle name="Output 2 2 3 16" xfId="1201" xr:uid="{00000000-0005-0000-0000-000056060000}"/>
    <cellStyle name="Output 2 2 3 17" xfId="1357" xr:uid="{00000000-0005-0000-0000-000057060000}"/>
    <cellStyle name="Output 2 2 3 2" xfId="164" xr:uid="{00000000-0005-0000-0000-000058060000}"/>
    <cellStyle name="Output 2 2 3 2 10" xfId="1051" xr:uid="{00000000-0005-0000-0000-000059060000}"/>
    <cellStyle name="Output 2 2 3 2 10 2" xfId="2316" xr:uid="{00000000-0005-0000-0000-00005A060000}"/>
    <cellStyle name="Output 2 2 3 2 11" xfId="1119" xr:uid="{00000000-0005-0000-0000-00005B060000}"/>
    <cellStyle name="Output 2 2 3 2 12" xfId="1214" xr:uid="{00000000-0005-0000-0000-00005C060000}"/>
    <cellStyle name="Output 2 2 3 2 13" xfId="1241" xr:uid="{00000000-0005-0000-0000-00005D060000}"/>
    <cellStyle name="Output 2 2 3 2 14" xfId="1392" xr:uid="{00000000-0005-0000-0000-00005E060000}"/>
    <cellStyle name="Output 2 2 3 2 2" xfId="344" xr:uid="{00000000-0005-0000-0000-00005F060000}"/>
    <cellStyle name="Output 2 2 3 2 2 2" xfId="1567" xr:uid="{00000000-0005-0000-0000-000060060000}"/>
    <cellStyle name="Output 2 2 3 2 3" xfId="431" xr:uid="{00000000-0005-0000-0000-000061060000}"/>
    <cellStyle name="Output 2 2 3 2 3 2" xfId="1697" xr:uid="{00000000-0005-0000-0000-000062060000}"/>
    <cellStyle name="Output 2 2 3 2 4" xfId="340" xr:uid="{00000000-0005-0000-0000-000063060000}"/>
    <cellStyle name="Output 2 2 3 2 4 2" xfId="1783" xr:uid="{00000000-0005-0000-0000-000064060000}"/>
    <cellStyle name="Output 2 2 3 2 5" xfId="608" xr:uid="{00000000-0005-0000-0000-000065060000}"/>
    <cellStyle name="Output 2 2 3 2 5 2" xfId="1858" xr:uid="{00000000-0005-0000-0000-000066060000}"/>
    <cellStyle name="Output 2 2 3 2 6" xfId="683" xr:uid="{00000000-0005-0000-0000-000067060000}"/>
    <cellStyle name="Output 2 2 3 2 6 2" xfId="1928" xr:uid="{00000000-0005-0000-0000-000068060000}"/>
    <cellStyle name="Output 2 2 3 2 7" xfId="769" xr:uid="{00000000-0005-0000-0000-000069060000}"/>
    <cellStyle name="Output 2 2 3 2 7 2" xfId="1993" xr:uid="{00000000-0005-0000-0000-00006A060000}"/>
    <cellStyle name="Output 2 2 3 2 8" xfId="847" xr:uid="{00000000-0005-0000-0000-00006B060000}"/>
    <cellStyle name="Output 2 2 3 2 8 2" xfId="2058" xr:uid="{00000000-0005-0000-0000-00006C060000}"/>
    <cellStyle name="Output 2 2 3 2 9" xfId="891" xr:uid="{00000000-0005-0000-0000-00006D060000}"/>
    <cellStyle name="Output 2 2 3 2 9 2" xfId="2257" xr:uid="{00000000-0005-0000-0000-00006E060000}"/>
    <cellStyle name="Output 2 2 3 3" xfId="181" xr:uid="{00000000-0005-0000-0000-00006F060000}"/>
    <cellStyle name="Output 2 2 3 3 10" xfId="958" xr:uid="{00000000-0005-0000-0000-000070060000}"/>
    <cellStyle name="Output 2 2 3 3 10 2" xfId="2333" xr:uid="{00000000-0005-0000-0000-000071060000}"/>
    <cellStyle name="Output 2 2 3 3 11" xfId="1136" xr:uid="{00000000-0005-0000-0000-000072060000}"/>
    <cellStyle name="Output 2 2 3 3 12" xfId="1094" xr:uid="{00000000-0005-0000-0000-000073060000}"/>
    <cellStyle name="Output 2 2 3 3 13" xfId="1258" xr:uid="{00000000-0005-0000-0000-000074060000}"/>
    <cellStyle name="Output 2 2 3 3 14" xfId="1302" xr:uid="{00000000-0005-0000-0000-000075060000}"/>
    <cellStyle name="Output 2 2 3 3 2" xfId="361" xr:uid="{00000000-0005-0000-0000-000076060000}"/>
    <cellStyle name="Output 2 2 3 3 2 2" xfId="1584" xr:uid="{00000000-0005-0000-0000-000077060000}"/>
    <cellStyle name="Output 2 2 3 3 3" xfId="448" xr:uid="{00000000-0005-0000-0000-000078060000}"/>
    <cellStyle name="Output 2 2 3 3 3 2" xfId="1714" xr:uid="{00000000-0005-0000-0000-000079060000}"/>
    <cellStyle name="Output 2 2 3 3 4" xfId="413" xr:uid="{00000000-0005-0000-0000-00007A060000}"/>
    <cellStyle name="Output 2 2 3 3 4 2" xfId="1800" xr:uid="{00000000-0005-0000-0000-00007B060000}"/>
    <cellStyle name="Output 2 2 3 3 5" xfId="625" xr:uid="{00000000-0005-0000-0000-00007C060000}"/>
    <cellStyle name="Output 2 2 3 3 5 2" xfId="1875" xr:uid="{00000000-0005-0000-0000-00007D060000}"/>
    <cellStyle name="Output 2 2 3 3 6" xfId="700" xr:uid="{00000000-0005-0000-0000-00007E060000}"/>
    <cellStyle name="Output 2 2 3 3 6 2" xfId="1945" xr:uid="{00000000-0005-0000-0000-00007F060000}"/>
    <cellStyle name="Output 2 2 3 3 7" xfId="786" xr:uid="{00000000-0005-0000-0000-000080060000}"/>
    <cellStyle name="Output 2 2 3 3 7 2" xfId="2010" xr:uid="{00000000-0005-0000-0000-000081060000}"/>
    <cellStyle name="Output 2 2 3 3 8" xfId="549" xr:uid="{00000000-0005-0000-0000-000082060000}"/>
    <cellStyle name="Output 2 2 3 3 8 2" xfId="2075" xr:uid="{00000000-0005-0000-0000-000083060000}"/>
    <cellStyle name="Output 2 2 3 3 9" xfId="908" xr:uid="{00000000-0005-0000-0000-000084060000}"/>
    <cellStyle name="Output 2 2 3 3 9 2" xfId="2174" xr:uid="{00000000-0005-0000-0000-000085060000}"/>
    <cellStyle name="Output 2 2 3 4" xfId="201" xr:uid="{00000000-0005-0000-0000-000086060000}"/>
    <cellStyle name="Output 2 2 3 4 10" xfId="938" xr:uid="{00000000-0005-0000-0000-000087060000}"/>
    <cellStyle name="Output 2 2 3 4 10 2" xfId="2353" xr:uid="{00000000-0005-0000-0000-000088060000}"/>
    <cellStyle name="Output 2 2 3 4 11" xfId="1156" xr:uid="{00000000-0005-0000-0000-000089060000}"/>
    <cellStyle name="Output 2 2 3 4 12" xfId="935" xr:uid="{00000000-0005-0000-0000-00008A060000}"/>
    <cellStyle name="Output 2 2 3 4 13" xfId="1278" xr:uid="{00000000-0005-0000-0000-00008B060000}"/>
    <cellStyle name="Output 2 2 3 4 14" xfId="1413" xr:uid="{00000000-0005-0000-0000-00008C060000}"/>
    <cellStyle name="Output 2 2 3 4 2" xfId="381" xr:uid="{00000000-0005-0000-0000-00008D060000}"/>
    <cellStyle name="Output 2 2 3 4 2 2" xfId="1604" xr:uid="{00000000-0005-0000-0000-00008E060000}"/>
    <cellStyle name="Output 2 2 3 4 3" xfId="468" xr:uid="{00000000-0005-0000-0000-00008F060000}"/>
    <cellStyle name="Output 2 2 3 4 3 2" xfId="1734" xr:uid="{00000000-0005-0000-0000-000090060000}"/>
    <cellStyle name="Output 2 2 3 4 4" xfId="564" xr:uid="{00000000-0005-0000-0000-000091060000}"/>
    <cellStyle name="Output 2 2 3 4 4 2" xfId="1820" xr:uid="{00000000-0005-0000-0000-000092060000}"/>
    <cellStyle name="Output 2 2 3 4 5" xfId="645" xr:uid="{00000000-0005-0000-0000-000093060000}"/>
    <cellStyle name="Output 2 2 3 4 5 2" xfId="1895" xr:uid="{00000000-0005-0000-0000-000094060000}"/>
    <cellStyle name="Output 2 2 3 4 6" xfId="720" xr:uid="{00000000-0005-0000-0000-000095060000}"/>
    <cellStyle name="Output 2 2 3 4 6 2" xfId="1965" xr:uid="{00000000-0005-0000-0000-000096060000}"/>
    <cellStyle name="Output 2 2 3 4 7" xfId="806" xr:uid="{00000000-0005-0000-0000-000097060000}"/>
    <cellStyle name="Output 2 2 3 4 7 2" xfId="2030" xr:uid="{00000000-0005-0000-0000-000098060000}"/>
    <cellStyle name="Output 2 2 3 4 8" xfId="855" xr:uid="{00000000-0005-0000-0000-000099060000}"/>
    <cellStyle name="Output 2 2 3 4 8 2" xfId="2095" xr:uid="{00000000-0005-0000-0000-00009A060000}"/>
    <cellStyle name="Output 2 2 3 4 9" xfId="928" xr:uid="{00000000-0005-0000-0000-00009B060000}"/>
    <cellStyle name="Output 2 2 3 4 9 2" xfId="2175" xr:uid="{00000000-0005-0000-0000-00009C060000}"/>
    <cellStyle name="Output 2 2 3 5" xfId="297" xr:uid="{00000000-0005-0000-0000-00009D060000}"/>
    <cellStyle name="Output 2 2 3 5 2" xfId="1426" xr:uid="{00000000-0005-0000-0000-00009E060000}"/>
    <cellStyle name="Output 2 2 3 5 3" xfId="2370" xr:uid="{00000000-0005-0000-0000-00009F060000}"/>
    <cellStyle name="Output 2 2 3 6" xfId="217" xr:uid="{00000000-0005-0000-0000-0000A0060000}"/>
    <cellStyle name="Output 2 2 3 6 2" xfId="1439" xr:uid="{00000000-0005-0000-0000-0000A1060000}"/>
    <cellStyle name="Output 2 2 3 6 3" xfId="2374" xr:uid="{00000000-0005-0000-0000-0000A2060000}"/>
    <cellStyle name="Output 2 2 3 7" xfId="498" xr:uid="{00000000-0005-0000-0000-0000A3060000}"/>
    <cellStyle name="Output 2 2 3 7 2" xfId="1519" xr:uid="{00000000-0005-0000-0000-0000A4060000}"/>
    <cellStyle name="Output 2 2 3 8" xfId="479" xr:uid="{00000000-0005-0000-0000-0000A5060000}"/>
    <cellStyle name="Output 2 2 3 8 2" xfId="1654" xr:uid="{00000000-0005-0000-0000-0000A6060000}"/>
    <cellStyle name="Output 2 2 3 9" xfId="491" xr:uid="{00000000-0005-0000-0000-0000A7060000}"/>
    <cellStyle name="Output 2 2 3 9 2" xfId="1741" xr:uid="{00000000-0005-0000-0000-0000A8060000}"/>
    <cellStyle name="Output 2 2 4" xfId="94" xr:uid="{00000000-0005-0000-0000-0000A9060000}"/>
    <cellStyle name="Output 2 2 4 10" xfId="527" xr:uid="{00000000-0005-0000-0000-0000AA060000}"/>
    <cellStyle name="Output 2 2 4 10 2" xfId="1649" xr:uid="{00000000-0005-0000-0000-0000AB060000}"/>
    <cellStyle name="Output 2 2 4 11" xfId="826" xr:uid="{00000000-0005-0000-0000-0000AC060000}"/>
    <cellStyle name="Output 2 2 4 11 2" xfId="1464" xr:uid="{00000000-0005-0000-0000-0000AD060000}"/>
    <cellStyle name="Output 2 2 4 12" xfId="816" xr:uid="{00000000-0005-0000-0000-0000AE060000}"/>
    <cellStyle name="Output 2 2 4 12 2" xfId="1626" xr:uid="{00000000-0005-0000-0000-0000AF060000}"/>
    <cellStyle name="Output 2 2 4 13" xfId="1021" xr:uid="{00000000-0005-0000-0000-0000B0060000}"/>
    <cellStyle name="Output 2 2 4 13 2" xfId="1847" xr:uid="{00000000-0005-0000-0000-0000B1060000}"/>
    <cellStyle name="Output 2 2 4 14" xfId="1028" xr:uid="{00000000-0005-0000-0000-0000B2060000}"/>
    <cellStyle name="Output 2 2 4 14 2" xfId="2109" xr:uid="{00000000-0005-0000-0000-0000B3060000}"/>
    <cellStyle name="Output 2 2 4 15" xfId="1176" xr:uid="{00000000-0005-0000-0000-0000B4060000}"/>
    <cellStyle name="Output 2 2 4 15 2" xfId="2283" xr:uid="{00000000-0005-0000-0000-0000B5060000}"/>
    <cellStyle name="Output 2 2 4 16" xfId="1187" xr:uid="{00000000-0005-0000-0000-0000B6060000}"/>
    <cellStyle name="Output 2 2 4 17" xfId="1335" xr:uid="{00000000-0005-0000-0000-0000B7060000}"/>
    <cellStyle name="Output 2 2 4 2" xfId="143" xr:uid="{00000000-0005-0000-0000-0000B8060000}"/>
    <cellStyle name="Output 2 2 4 2 10" xfId="1053" xr:uid="{00000000-0005-0000-0000-0000B9060000}"/>
    <cellStyle name="Output 2 2 4 2 10 2" xfId="2304" xr:uid="{00000000-0005-0000-0000-0000BA060000}"/>
    <cellStyle name="Output 2 2 4 2 11" xfId="1100" xr:uid="{00000000-0005-0000-0000-0000BB060000}"/>
    <cellStyle name="Output 2 2 4 2 12" xfId="1203" xr:uid="{00000000-0005-0000-0000-0000BC060000}"/>
    <cellStyle name="Output 2 2 4 2 13" xfId="1227" xr:uid="{00000000-0005-0000-0000-0000BD060000}"/>
    <cellStyle name="Output 2 2 4 2 14" xfId="1374" xr:uid="{00000000-0005-0000-0000-0000BE060000}"/>
    <cellStyle name="Output 2 2 4 2 2" xfId="324" xr:uid="{00000000-0005-0000-0000-0000BF060000}"/>
    <cellStyle name="Output 2 2 4 2 2 2" xfId="1546" xr:uid="{00000000-0005-0000-0000-0000C0060000}"/>
    <cellStyle name="Output 2 2 4 2 3" xfId="410" xr:uid="{00000000-0005-0000-0000-0000C1060000}"/>
    <cellStyle name="Output 2 2 4 2 3 2" xfId="1677" xr:uid="{00000000-0005-0000-0000-0000C2060000}"/>
    <cellStyle name="Output 2 2 4 2 4" xfId="532" xr:uid="{00000000-0005-0000-0000-0000C3060000}"/>
    <cellStyle name="Output 2 2 4 2 4 2" xfId="1765" xr:uid="{00000000-0005-0000-0000-0000C4060000}"/>
    <cellStyle name="Output 2 2 4 2 5" xfId="589" xr:uid="{00000000-0005-0000-0000-0000C5060000}"/>
    <cellStyle name="Output 2 2 4 2 5 2" xfId="1844" xr:uid="{00000000-0005-0000-0000-0000C6060000}"/>
    <cellStyle name="Output 2 2 4 2 6" xfId="665" xr:uid="{00000000-0005-0000-0000-0000C7060000}"/>
    <cellStyle name="Output 2 2 4 2 6 2" xfId="1915" xr:uid="{00000000-0005-0000-0000-0000C8060000}"/>
    <cellStyle name="Output 2 2 4 2 7" xfId="749" xr:uid="{00000000-0005-0000-0000-0000C9060000}"/>
    <cellStyle name="Output 2 2 4 2 7 2" xfId="1981" xr:uid="{00000000-0005-0000-0000-0000CA060000}"/>
    <cellStyle name="Output 2 2 4 2 8" xfId="830" xr:uid="{00000000-0005-0000-0000-0000CB060000}"/>
    <cellStyle name="Output 2 2 4 2 8 2" xfId="2046" xr:uid="{00000000-0005-0000-0000-0000CC060000}"/>
    <cellStyle name="Output 2 2 4 2 9" xfId="879" xr:uid="{00000000-0005-0000-0000-0000CD060000}"/>
    <cellStyle name="Output 2 2 4 2 9 2" xfId="2118" xr:uid="{00000000-0005-0000-0000-0000CE060000}"/>
    <cellStyle name="Output 2 2 4 3" xfId="168" xr:uid="{00000000-0005-0000-0000-0000CF060000}"/>
    <cellStyle name="Output 2 2 4 3 10" xfId="1056" xr:uid="{00000000-0005-0000-0000-0000D0060000}"/>
    <cellStyle name="Output 2 2 4 3 10 2" xfId="2320" xr:uid="{00000000-0005-0000-0000-0000D1060000}"/>
    <cellStyle name="Output 2 2 4 3 11" xfId="1123" xr:uid="{00000000-0005-0000-0000-0000D2060000}"/>
    <cellStyle name="Output 2 2 4 3 12" xfId="1198" xr:uid="{00000000-0005-0000-0000-0000D3060000}"/>
    <cellStyle name="Output 2 2 4 3 13" xfId="1245" xr:uid="{00000000-0005-0000-0000-0000D4060000}"/>
    <cellStyle name="Output 2 2 4 3 14" xfId="1314" xr:uid="{00000000-0005-0000-0000-0000D5060000}"/>
    <cellStyle name="Output 2 2 4 3 2" xfId="348" xr:uid="{00000000-0005-0000-0000-0000D6060000}"/>
    <cellStyle name="Output 2 2 4 3 2 2" xfId="1571" xr:uid="{00000000-0005-0000-0000-0000D7060000}"/>
    <cellStyle name="Output 2 2 4 3 3" xfId="435" xr:uid="{00000000-0005-0000-0000-0000D8060000}"/>
    <cellStyle name="Output 2 2 4 3 3 2" xfId="1701" xr:uid="{00000000-0005-0000-0000-0000D9060000}"/>
    <cellStyle name="Output 2 2 4 3 4" xfId="475" xr:uid="{00000000-0005-0000-0000-0000DA060000}"/>
    <cellStyle name="Output 2 2 4 3 4 2" xfId="1787" xr:uid="{00000000-0005-0000-0000-0000DB060000}"/>
    <cellStyle name="Output 2 2 4 3 5" xfId="612" xr:uid="{00000000-0005-0000-0000-0000DC060000}"/>
    <cellStyle name="Output 2 2 4 3 5 2" xfId="1862" xr:uid="{00000000-0005-0000-0000-0000DD060000}"/>
    <cellStyle name="Output 2 2 4 3 6" xfId="687" xr:uid="{00000000-0005-0000-0000-0000DE060000}"/>
    <cellStyle name="Output 2 2 4 3 6 2" xfId="1932" xr:uid="{00000000-0005-0000-0000-0000DF060000}"/>
    <cellStyle name="Output 2 2 4 3 7" xfId="773" xr:uid="{00000000-0005-0000-0000-0000E0060000}"/>
    <cellStyle name="Output 2 2 4 3 7 2" xfId="1997" xr:uid="{00000000-0005-0000-0000-0000E1060000}"/>
    <cellStyle name="Output 2 2 4 3 8" xfId="843" xr:uid="{00000000-0005-0000-0000-0000E2060000}"/>
    <cellStyle name="Output 2 2 4 3 8 2" xfId="2062" xr:uid="{00000000-0005-0000-0000-0000E3060000}"/>
    <cellStyle name="Output 2 2 4 3 9" xfId="895" xr:uid="{00000000-0005-0000-0000-0000E4060000}"/>
    <cellStyle name="Output 2 2 4 3 9 2" xfId="2106" xr:uid="{00000000-0005-0000-0000-0000E5060000}"/>
    <cellStyle name="Output 2 2 4 4" xfId="188" xr:uid="{00000000-0005-0000-0000-0000E6060000}"/>
    <cellStyle name="Output 2 2 4 4 10" xfId="951" xr:uid="{00000000-0005-0000-0000-0000E7060000}"/>
    <cellStyle name="Output 2 2 4 4 10 2" xfId="2340" xr:uid="{00000000-0005-0000-0000-0000E8060000}"/>
    <cellStyle name="Output 2 2 4 4 11" xfId="1143" xr:uid="{00000000-0005-0000-0000-0000E9060000}"/>
    <cellStyle name="Output 2 2 4 4 12" xfId="1091" xr:uid="{00000000-0005-0000-0000-0000EA060000}"/>
    <cellStyle name="Output 2 2 4 4 13" xfId="1265" xr:uid="{00000000-0005-0000-0000-0000EB060000}"/>
    <cellStyle name="Output 2 2 4 4 14" xfId="1368" xr:uid="{00000000-0005-0000-0000-0000EC060000}"/>
    <cellStyle name="Output 2 2 4 4 2" xfId="368" xr:uid="{00000000-0005-0000-0000-0000ED060000}"/>
    <cellStyle name="Output 2 2 4 4 2 2" xfId="1591" xr:uid="{00000000-0005-0000-0000-0000EE060000}"/>
    <cellStyle name="Output 2 2 4 4 3" xfId="455" xr:uid="{00000000-0005-0000-0000-0000EF060000}"/>
    <cellStyle name="Output 2 2 4 4 3 2" xfId="1721" xr:uid="{00000000-0005-0000-0000-0000F0060000}"/>
    <cellStyle name="Output 2 2 4 4 4" xfId="222" xr:uid="{00000000-0005-0000-0000-0000F1060000}"/>
    <cellStyle name="Output 2 2 4 4 4 2" xfId="1807" xr:uid="{00000000-0005-0000-0000-0000F2060000}"/>
    <cellStyle name="Output 2 2 4 4 5" xfId="632" xr:uid="{00000000-0005-0000-0000-0000F3060000}"/>
    <cellStyle name="Output 2 2 4 4 5 2" xfId="1882" xr:uid="{00000000-0005-0000-0000-0000F4060000}"/>
    <cellStyle name="Output 2 2 4 4 6" xfId="707" xr:uid="{00000000-0005-0000-0000-0000F5060000}"/>
    <cellStyle name="Output 2 2 4 4 6 2" xfId="1952" xr:uid="{00000000-0005-0000-0000-0000F6060000}"/>
    <cellStyle name="Output 2 2 4 4 7" xfId="793" xr:uid="{00000000-0005-0000-0000-0000F7060000}"/>
    <cellStyle name="Output 2 2 4 4 7 2" xfId="2017" xr:uid="{00000000-0005-0000-0000-0000F8060000}"/>
    <cellStyle name="Output 2 2 4 4 8" xfId="264" xr:uid="{00000000-0005-0000-0000-0000F9060000}"/>
    <cellStyle name="Output 2 2 4 4 8 2" xfId="2082" xr:uid="{00000000-0005-0000-0000-0000FA060000}"/>
    <cellStyle name="Output 2 2 4 4 9" xfId="915" xr:uid="{00000000-0005-0000-0000-0000FB060000}"/>
    <cellStyle name="Output 2 2 4 4 9 2" xfId="2178" xr:uid="{00000000-0005-0000-0000-0000FC060000}"/>
    <cellStyle name="Output 2 2 4 5" xfId="277" xr:uid="{00000000-0005-0000-0000-0000FD060000}"/>
    <cellStyle name="Output 2 2 4 5 2" xfId="1305" xr:uid="{00000000-0005-0000-0000-0000FE060000}"/>
    <cellStyle name="Output 2 2 4 5 3" xfId="2359" xr:uid="{00000000-0005-0000-0000-0000FF060000}"/>
    <cellStyle name="Output 2 2 4 6" xfId="237" xr:uid="{00000000-0005-0000-0000-000000070000}"/>
    <cellStyle name="Output 2 2 4 6 2" xfId="1307" xr:uid="{00000000-0005-0000-0000-000001070000}"/>
    <cellStyle name="Output 2 2 4 6 3" xfId="2360" xr:uid="{00000000-0005-0000-0000-000002070000}"/>
    <cellStyle name="Output 2 2 4 7" xfId="494" xr:uid="{00000000-0005-0000-0000-000003070000}"/>
    <cellStyle name="Output 2 2 4 7 2" xfId="1497" xr:uid="{00000000-0005-0000-0000-000004070000}"/>
    <cellStyle name="Output 2 2 4 8" xfId="554" xr:uid="{00000000-0005-0000-0000-000005070000}"/>
    <cellStyle name="Output 2 2 4 8 2" xfId="1636" xr:uid="{00000000-0005-0000-0000-000006070000}"/>
    <cellStyle name="Output 2 2 4 9" xfId="488" xr:uid="{00000000-0005-0000-0000-000007070000}"/>
    <cellStyle name="Output 2 2 4 9 2" xfId="1461" xr:uid="{00000000-0005-0000-0000-000008070000}"/>
    <cellStyle name="Output 2 2 5" xfId="93" xr:uid="{00000000-0005-0000-0000-000009070000}"/>
    <cellStyle name="Output 2 2 5 10" xfId="817" xr:uid="{00000000-0005-0000-0000-00000A070000}"/>
    <cellStyle name="Output 2 2 5 10 2" xfId="1631" xr:uid="{00000000-0005-0000-0000-00000B070000}"/>
    <cellStyle name="Output 2 2 5 11" xfId="813" xr:uid="{00000000-0005-0000-0000-00000C070000}"/>
    <cellStyle name="Output 2 2 5 11 2" xfId="1617" xr:uid="{00000000-0005-0000-0000-00000D070000}"/>
    <cellStyle name="Output 2 2 5 12" xfId="990" xr:uid="{00000000-0005-0000-0000-00000E070000}"/>
    <cellStyle name="Output 2 2 5 12 2" xfId="1778" xr:uid="{00000000-0005-0000-0000-00000F070000}"/>
    <cellStyle name="Output 2 2 5 13" xfId="1046" xr:uid="{00000000-0005-0000-0000-000010070000}"/>
    <cellStyle name="Output 2 2 5 13 2" xfId="1843" xr:uid="{00000000-0005-0000-0000-000011070000}"/>
    <cellStyle name="Output 2 2 5 14" xfId="985" xr:uid="{00000000-0005-0000-0000-000012070000}"/>
    <cellStyle name="Output 2 2 5 14 2" xfId="2271" xr:uid="{00000000-0005-0000-0000-000013070000}"/>
    <cellStyle name="Output 2 2 5 15" xfId="1031" xr:uid="{00000000-0005-0000-0000-000014070000}"/>
    <cellStyle name="Output 2 2 5 15 2" xfId="2275" xr:uid="{00000000-0005-0000-0000-000015070000}"/>
    <cellStyle name="Output 2 2 5 16" xfId="1334" xr:uid="{00000000-0005-0000-0000-000016070000}"/>
    <cellStyle name="Output 2 2 5 2" xfId="167" xr:uid="{00000000-0005-0000-0000-000017070000}"/>
    <cellStyle name="Output 2 2 5 2 10" xfId="1071" xr:uid="{00000000-0005-0000-0000-000018070000}"/>
    <cellStyle name="Output 2 2 5 2 10 2" xfId="2319" xr:uid="{00000000-0005-0000-0000-000019070000}"/>
    <cellStyle name="Output 2 2 5 2 11" xfId="1122" xr:uid="{00000000-0005-0000-0000-00001A070000}"/>
    <cellStyle name="Output 2 2 5 2 12" xfId="1210" xr:uid="{00000000-0005-0000-0000-00001B070000}"/>
    <cellStyle name="Output 2 2 5 2 13" xfId="1244" xr:uid="{00000000-0005-0000-0000-00001C070000}"/>
    <cellStyle name="Output 2 2 5 2 14" xfId="1373" xr:uid="{00000000-0005-0000-0000-00001D070000}"/>
    <cellStyle name="Output 2 2 5 2 2" xfId="347" xr:uid="{00000000-0005-0000-0000-00001E070000}"/>
    <cellStyle name="Output 2 2 5 2 2 2" xfId="1570" xr:uid="{00000000-0005-0000-0000-00001F070000}"/>
    <cellStyle name="Output 2 2 5 2 3" xfId="434" xr:uid="{00000000-0005-0000-0000-000020070000}"/>
    <cellStyle name="Output 2 2 5 2 3 2" xfId="1700" xr:uid="{00000000-0005-0000-0000-000021070000}"/>
    <cellStyle name="Output 2 2 5 2 4" xfId="520" xr:uid="{00000000-0005-0000-0000-000022070000}"/>
    <cellStyle name="Output 2 2 5 2 4 2" xfId="1786" xr:uid="{00000000-0005-0000-0000-000023070000}"/>
    <cellStyle name="Output 2 2 5 2 5" xfId="611" xr:uid="{00000000-0005-0000-0000-000024070000}"/>
    <cellStyle name="Output 2 2 5 2 5 2" xfId="1861" xr:uid="{00000000-0005-0000-0000-000025070000}"/>
    <cellStyle name="Output 2 2 5 2 6" xfId="686" xr:uid="{00000000-0005-0000-0000-000026070000}"/>
    <cellStyle name="Output 2 2 5 2 6 2" xfId="1931" xr:uid="{00000000-0005-0000-0000-000027070000}"/>
    <cellStyle name="Output 2 2 5 2 7" xfId="772" xr:uid="{00000000-0005-0000-0000-000028070000}"/>
    <cellStyle name="Output 2 2 5 2 7 2" xfId="1996" xr:uid="{00000000-0005-0000-0000-000029070000}"/>
    <cellStyle name="Output 2 2 5 2 8" xfId="293" xr:uid="{00000000-0005-0000-0000-00002A070000}"/>
    <cellStyle name="Output 2 2 5 2 8 2" xfId="2061" xr:uid="{00000000-0005-0000-0000-00002B070000}"/>
    <cellStyle name="Output 2 2 5 2 9" xfId="894" xr:uid="{00000000-0005-0000-0000-00002C070000}"/>
    <cellStyle name="Output 2 2 5 2 9 2" xfId="2281" xr:uid="{00000000-0005-0000-0000-00002D070000}"/>
    <cellStyle name="Output 2 2 5 3" xfId="187" xr:uid="{00000000-0005-0000-0000-00002E070000}"/>
    <cellStyle name="Output 2 2 5 3 10" xfId="952" xr:uid="{00000000-0005-0000-0000-00002F070000}"/>
    <cellStyle name="Output 2 2 5 3 10 2" xfId="2339" xr:uid="{00000000-0005-0000-0000-000030070000}"/>
    <cellStyle name="Output 2 2 5 3 11" xfId="1142" xr:uid="{00000000-0005-0000-0000-000031070000}"/>
    <cellStyle name="Output 2 2 5 3 12" xfId="1102" xr:uid="{00000000-0005-0000-0000-000032070000}"/>
    <cellStyle name="Output 2 2 5 3 13" xfId="1264" xr:uid="{00000000-0005-0000-0000-000033070000}"/>
    <cellStyle name="Output 2 2 5 3 14" xfId="1399" xr:uid="{00000000-0005-0000-0000-000034070000}"/>
    <cellStyle name="Output 2 2 5 3 2" xfId="367" xr:uid="{00000000-0005-0000-0000-000035070000}"/>
    <cellStyle name="Output 2 2 5 3 2 2" xfId="1590" xr:uid="{00000000-0005-0000-0000-000036070000}"/>
    <cellStyle name="Output 2 2 5 3 3" xfId="454" xr:uid="{00000000-0005-0000-0000-000037070000}"/>
    <cellStyle name="Output 2 2 5 3 3 2" xfId="1720" xr:uid="{00000000-0005-0000-0000-000038070000}"/>
    <cellStyle name="Output 2 2 5 3 4" xfId="240" xr:uid="{00000000-0005-0000-0000-000039070000}"/>
    <cellStyle name="Output 2 2 5 3 4 2" xfId="1806" xr:uid="{00000000-0005-0000-0000-00003A070000}"/>
    <cellStyle name="Output 2 2 5 3 5" xfId="631" xr:uid="{00000000-0005-0000-0000-00003B070000}"/>
    <cellStyle name="Output 2 2 5 3 5 2" xfId="1881" xr:uid="{00000000-0005-0000-0000-00003C070000}"/>
    <cellStyle name="Output 2 2 5 3 6" xfId="706" xr:uid="{00000000-0005-0000-0000-00003D070000}"/>
    <cellStyle name="Output 2 2 5 3 6 2" xfId="1951" xr:uid="{00000000-0005-0000-0000-00003E070000}"/>
    <cellStyle name="Output 2 2 5 3 7" xfId="792" xr:uid="{00000000-0005-0000-0000-00003F070000}"/>
    <cellStyle name="Output 2 2 5 3 7 2" xfId="2016" xr:uid="{00000000-0005-0000-0000-000040070000}"/>
    <cellStyle name="Output 2 2 5 3 8" xfId="601" xr:uid="{00000000-0005-0000-0000-000041070000}"/>
    <cellStyle name="Output 2 2 5 3 8 2" xfId="2081" xr:uid="{00000000-0005-0000-0000-000042070000}"/>
    <cellStyle name="Output 2 2 5 3 9" xfId="914" xr:uid="{00000000-0005-0000-0000-000043070000}"/>
    <cellStyle name="Output 2 2 5 3 9 2" xfId="2233" xr:uid="{00000000-0005-0000-0000-000044070000}"/>
    <cellStyle name="Output 2 2 5 4" xfId="276" xr:uid="{00000000-0005-0000-0000-000045070000}"/>
    <cellStyle name="Output 2 2 5 4 2" xfId="1298" xr:uid="{00000000-0005-0000-0000-000046070000}"/>
    <cellStyle name="Output 2 2 5 4 3" xfId="2358" xr:uid="{00000000-0005-0000-0000-000047070000}"/>
    <cellStyle name="Output 2 2 5 5" xfId="208" xr:uid="{00000000-0005-0000-0000-000048070000}"/>
    <cellStyle name="Output 2 2 5 5 2" xfId="1370" xr:uid="{00000000-0005-0000-0000-000049070000}"/>
    <cellStyle name="Output 2 2 5 5 3" xfId="2363" xr:uid="{00000000-0005-0000-0000-00004A070000}"/>
    <cellStyle name="Output 2 2 5 6" xfId="251" xr:uid="{00000000-0005-0000-0000-00004B070000}"/>
    <cellStyle name="Output 2 2 5 6 2" xfId="1409" xr:uid="{00000000-0005-0000-0000-00004C070000}"/>
    <cellStyle name="Output 2 2 5 6 3" xfId="2367" xr:uid="{00000000-0005-0000-0000-00004D070000}"/>
    <cellStyle name="Output 2 2 5 7" xfId="290" xr:uid="{00000000-0005-0000-0000-00004E070000}"/>
    <cellStyle name="Output 2 2 5 7 2" xfId="1496" xr:uid="{00000000-0005-0000-0000-00004F070000}"/>
    <cellStyle name="Output 2 2 5 8" xfId="535" xr:uid="{00000000-0005-0000-0000-000050070000}"/>
    <cellStyle name="Output 2 2 5 8 2" xfId="1635" xr:uid="{00000000-0005-0000-0000-000051070000}"/>
    <cellStyle name="Output 2 2 5 9" xfId="514" xr:uid="{00000000-0005-0000-0000-000052070000}"/>
    <cellStyle name="Output 2 2 5 9 2" xfId="1609" xr:uid="{00000000-0005-0000-0000-000053070000}"/>
    <cellStyle name="Output 2 2 6" xfId="123" xr:uid="{00000000-0005-0000-0000-000054070000}"/>
    <cellStyle name="Output 2 2 6 10" xfId="936" xr:uid="{00000000-0005-0000-0000-000055070000}"/>
    <cellStyle name="Output 2 2 6 10 2" xfId="2294" xr:uid="{00000000-0005-0000-0000-000056070000}"/>
    <cellStyle name="Output 2 2 6 11" xfId="1083" xr:uid="{00000000-0005-0000-0000-000057070000}"/>
    <cellStyle name="Output 2 2 6 12" xfId="1175" xr:uid="{00000000-0005-0000-0000-000058070000}"/>
    <cellStyle name="Output 2 2 6 13" xfId="1216" xr:uid="{00000000-0005-0000-0000-000059070000}"/>
    <cellStyle name="Output 2 2 6 14" xfId="1324" xr:uid="{00000000-0005-0000-0000-00005A070000}"/>
    <cellStyle name="Output 2 2 6 2" xfId="305" xr:uid="{00000000-0005-0000-0000-00005B070000}"/>
    <cellStyle name="Output 2 2 6 2 2" xfId="1526" xr:uid="{00000000-0005-0000-0000-00005C070000}"/>
    <cellStyle name="Output 2 2 6 3" xfId="390" xr:uid="{00000000-0005-0000-0000-00005D070000}"/>
    <cellStyle name="Output 2 2 6 3 2" xfId="1660" xr:uid="{00000000-0005-0000-0000-00005E070000}"/>
    <cellStyle name="Output 2 2 6 4" xfId="245" xr:uid="{00000000-0005-0000-0000-00005F070000}"/>
    <cellStyle name="Output 2 2 6 4 2" xfId="1749" xr:uid="{00000000-0005-0000-0000-000060070000}"/>
    <cellStyle name="Output 2 2 6 5" xfId="571" xr:uid="{00000000-0005-0000-0000-000061070000}"/>
    <cellStyle name="Output 2 2 6 5 2" xfId="1828" xr:uid="{00000000-0005-0000-0000-000062070000}"/>
    <cellStyle name="Output 2 2 6 6" xfId="652" xr:uid="{00000000-0005-0000-0000-000063070000}"/>
    <cellStyle name="Output 2 2 6 6 2" xfId="1901" xr:uid="{00000000-0005-0000-0000-000064070000}"/>
    <cellStyle name="Output 2 2 6 7" xfId="731" xr:uid="{00000000-0005-0000-0000-000065070000}"/>
    <cellStyle name="Output 2 2 6 7 2" xfId="1971" xr:uid="{00000000-0005-0000-0000-000066070000}"/>
    <cellStyle name="Output 2 2 6 8" xfId="604" xr:uid="{00000000-0005-0000-0000-000067070000}"/>
    <cellStyle name="Output 2 2 6 8 2" xfId="2036" xr:uid="{00000000-0005-0000-0000-000068070000}"/>
    <cellStyle name="Output 2 2 6 9" xfId="869" xr:uid="{00000000-0005-0000-0000-000069070000}"/>
    <cellStyle name="Output 2 2 6 9 2" xfId="2110" xr:uid="{00000000-0005-0000-0000-00006A070000}"/>
    <cellStyle name="Output 2 2 7" xfId="246" xr:uid="{00000000-0005-0000-0000-00006B070000}"/>
    <cellStyle name="Output 2 2 7 2" xfId="1486" xr:uid="{00000000-0005-0000-0000-00006C070000}"/>
    <cellStyle name="Output 2 2 8" xfId="320" xr:uid="{00000000-0005-0000-0000-00006D070000}"/>
    <cellStyle name="Output 2 2 8 2" xfId="2144" xr:uid="{00000000-0005-0000-0000-00006E070000}"/>
    <cellStyle name="Output 2 2 9" xfId="550" xr:uid="{00000000-0005-0000-0000-00006F070000}"/>
    <cellStyle name="Output 2 3" xfId="65" xr:uid="{00000000-0005-0000-0000-000070070000}"/>
    <cellStyle name="Output 2 3 10" xfId="971" xr:uid="{00000000-0005-0000-0000-000071070000}"/>
    <cellStyle name="Output 2 3 10 2" xfId="2159" xr:uid="{00000000-0005-0000-0000-000072070000}"/>
    <cellStyle name="Output 2 3 11" xfId="1088" xr:uid="{00000000-0005-0000-0000-000073070000}"/>
    <cellStyle name="Output 2 3 11 2" xfId="2299" xr:uid="{00000000-0005-0000-0000-000074070000}"/>
    <cellStyle name="Output 2 3 12" xfId="1050" xr:uid="{00000000-0005-0000-0000-000075070000}"/>
    <cellStyle name="Output 2 3 13" xfId="1221" xr:uid="{00000000-0005-0000-0000-000076070000}"/>
    <cellStyle name="Output 2 3 14" xfId="1291" xr:uid="{00000000-0005-0000-0000-000077070000}"/>
    <cellStyle name="Output 2 3 15" xfId="128" xr:uid="{00000000-0005-0000-0000-000078070000}"/>
    <cellStyle name="Output 2 3 2" xfId="310" xr:uid="{00000000-0005-0000-0000-000079070000}"/>
    <cellStyle name="Output 2 3 2 2" xfId="1451" xr:uid="{00000000-0005-0000-0000-00007A070000}"/>
    <cellStyle name="Output 2 3 2 3" xfId="2376" xr:uid="{00000000-0005-0000-0000-00007B070000}"/>
    <cellStyle name="Output 2 3 3" xfId="395" xr:uid="{00000000-0005-0000-0000-00007C070000}"/>
    <cellStyle name="Output 2 3 3 2" xfId="1531" xr:uid="{00000000-0005-0000-0000-00007D070000}"/>
    <cellStyle name="Output 2 3 4" xfId="388" xr:uid="{00000000-0005-0000-0000-00007E070000}"/>
    <cellStyle name="Output 2 3 4 2" xfId="1665" xr:uid="{00000000-0005-0000-0000-00007F070000}"/>
    <cellStyle name="Output 2 3 5" xfId="576" xr:uid="{00000000-0005-0000-0000-000080070000}"/>
    <cellStyle name="Output 2 3 5 2" xfId="1754" xr:uid="{00000000-0005-0000-0000-000081070000}"/>
    <cellStyle name="Output 2 3 6" xfId="657" xr:uid="{00000000-0005-0000-0000-000082070000}"/>
    <cellStyle name="Output 2 3 6 2" xfId="1833" xr:uid="{00000000-0005-0000-0000-000083070000}"/>
    <cellStyle name="Output 2 3 7" xfId="736" xr:uid="{00000000-0005-0000-0000-000084070000}"/>
    <cellStyle name="Output 2 3 7 2" xfId="1906" xr:uid="{00000000-0005-0000-0000-000085070000}"/>
    <cellStyle name="Output 2 3 8" xfId="819" xr:uid="{00000000-0005-0000-0000-000086070000}"/>
    <cellStyle name="Output 2 3 8 2" xfId="1976" xr:uid="{00000000-0005-0000-0000-000087070000}"/>
    <cellStyle name="Output 2 3 9" xfId="874" xr:uid="{00000000-0005-0000-0000-000088070000}"/>
    <cellStyle name="Output 2 3 9 2" xfId="2041" xr:uid="{00000000-0005-0000-0000-000089070000}"/>
    <cellStyle name="Output 2 4" xfId="70" xr:uid="{00000000-0005-0000-0000-00008A070000}"/>
    <cellStyle name="Output 2 4 2" xfId="1456" xr:uid="{00000000-0005-0000-0000-00008B070000}"/>
    <cellStyle name="Output 2 4 2 2" xfId="2378" xr:uid="{00000000-0005-0000-0000-00008C070000}"/>
    <cellStyle name="Output 2 4 3" xfId="1296" xr:uid="{00000000-0005-0000-0000-00008D070000}"/>
    <cellStyle name="Output 2 4 4" xfId="269" xr:uid="{00000000-0005-0000-0000-00008E070000}"/>
    <cellStyle name="Output 2 5" xfId="404" xr:uid="{00000000-0005-0000-0000-00008F070000}"/>
    <cellStyle name="Output 2 5 2" xfId="2129" xr:uid="{00000000-0005-0000-0000-000090070000}"/>
    <cellStyle name="Output 2 6" xfId="511" xr:uid="{00000000-0005-0000-0000-000091070000}"/>
    <cellStyle name="Output 2 7" xfId="849" xr:uid="{00000000-0005-0000-0000-000092070000}"/>
    <cellStyle name="Output 2 8" xfId="1236" xr:uid="{00000000-0005-0000-0000-000093070000}"/>
    <cellStyle name="Percent 2" xfId="43" xr:uid="{00000000-0005-0000-0000-000095070000}"/>
    <cellStyle name="Percent 2 2" xfId="56" xr:uid="{00000000-0005-0000-0000-000096070000}"/>
    <cellStyle name="Percent 3" xfId="2" xr:uid="{00000000-0005-0000-0000-000097070000}"/>
    <cellStyle name="Percent 3 2" xfId="50" xr:uid="{00000000-0005-0000-0000-000098070000}"/>
    <cellStyle name="Percent 4" xfId="78" xr:uid="{00000000-0005-0000-0000-000099070000}"/>
    <cellStyle name="Title 2" xfId="44" xr:uid="{00000000-0005-0000-0000-00009A070000}"/>
    <cellStyle name="Total 2" xfId="45" xr:uid="{00000000-0005-0000-0000-00009B070000}"/>
    <cellStyle name="Total 2 2" xfId="57" xr:uid="{00000000-0005-0000-0000-00009C070000}"/>
    <cellStyle name="Total 2 2 10" xfId="321" xr:uid="{00000000-0005-0000-0000-00009D070000}"/>
    <cellStyle name="Total 2 2 11" xfId="850" xr:uid="{00000000-0005-0000-0000-00009E070000}"/>
    <cellStyle name="Total 2 2 12" xfId="1215" xr:uid="{00000000-0005-0000-0000-00009F070000}"/>
    <cellStyle name="Total 2 2 13" xfId="84" xr:uid="{00000000-0005-0000-0000-0000A0070000}"/>
    <cellStyle name="Total 2 2 2" xfId="105" xr:uid="{00000000-0005-0000-0000-0000A1070000}"/>
    <cellStyle name="Total 2 2 2 10" xfId="586" xr:uid="{00000000-0005-0000-0000-0000A2070000}"/>
    <cellStyle name="Total 2 2 2 10 2" xfId="1680" xr:uid="{00000000-0005-0000-0000-0000A3070000}"/>
    <cellStyle name="Total 2 2 2 11" xfId="725" xr:uid="{00000000-0005-0000-0000-0000A4070000}"/>
    <cellStyle name="Total 2 2 2 11 2" xfId="1613" xr:uid="{00000000-0005-0000-0000-0000A5070000}"/>
    <cellStyle name="Total 2 2 2 12" xfId="845" xr:uid="{00000000-0005-0000-0000-0000A6070000}"/>
    <cellStyle name="Total 2 2 2 12 2" xfId="1839" xr:uid="{00000000-0005-0000-0000-0000A7070000}"/>
    <cellStyle name="Total 2 2 2 13" xfId="1042" xr:uid="{00000000-0005-0000-0000-0000A8070000}"/>
    <cellStyle name="Total 2 2 2 13 2" xfId="1912" xr:uid="{00000000-0005-0000-0000-0000A9070000}"/>
    <cellStyle name="Total 2 2 2 14" xfId="1063" xr:uid="{00000000-0005-0000-0000-0000AA070000}"/>
    <cellStyle name="Total 2 2 2 14 2" xfId="2137" xr:uid="{00000000-0005-0000-0000-0000AB070000}"/>
    <cellStyle name="Total 2 2 2 15" xfId="1174" xr:uid="{00000000-0005-0000-0000-0000AC070000}"/>
    <cellStyle name="Total 2 2 2 15 2" xfId="2123" xr:uid="{00000000-0005-0000-0000-0000AD070000}"/>
    <cellStyle name="Total 2 2 2 16" xfId="979" xr:uid="{00000000-0005-0000-0000-0000AE070000}"/>
    <cellStyle name="Total 2 2 2 17" xfId="1346" xr:uid="{00000000-0005-0000-0000-0000AF070000}"/>
    <cellStyle name="Total 2 2 2 2" xfId="153" xr:uid="{00000000-0005-0000-0000-0000B0070000}"/>
    <cellStyle name="Total 2 2 2 2 10" xfId="965" xr:uid="{00000000-0005-0000-0000-0000B1070000}"/>
    <cellStyle name="Total 2 2 2 2 10 2" xfId="2311" xr:uid="{00000000-0005-0000-0000-0000B2070000}"/>
    <cellStyle name="Total 2 2 2 2 11" xfId="1109" xr:uid="{00000000-0005-0000-0000-0000B3070000}"/>
    <cellStyle name="Total 2 2 2 2 12" xfId="1096" xr:uid="{00000000-0005-0000-0000-0000B4070000}"/>
    <cellStyle name="Total 2 2 2 2 13" xfId="1234" xr:uid="{00000000-0005-0000-0000-0000B5070000}"/>
    <cellStyle name="Total 2 2 2 2 14" xfId="1383" xr:uid="{00000000-0005-0000-0000-0000B6070000}"/>
    <cellStyle name="Total 2 2 2 2 2" xfId="334" xr:uid="{00000000-0005-0000-0000-0000B7070000}"/>
    <cellStyle name="Total 2 2 2 2 2 2" xfId="1556" xr:uid="{00000000-0005-0000-0000-0000B8070000}"/>
    <cellStyle name="Total 2 2 2 2 3" xfId="420" xr:uid="{00000000-0005-0000-0000-0000B9070000}"/>
    <cellStyle name="Total 2 2 2 2 3 2" xfId="1687" xr:uid="{00000000-0005-0000-0000-0000BA070000}"/>
    <cellStyle name="Total 2 2 2 2 4" xfId="259" xr:uid="{00000000-0005-0000-0000-0000BB070000}"/>
    <cellStyle name="Total 2 2 2 2 4 2" xfId="1775" xr:uid="{00000000-0005-0000-0000-0000BC070000}"/>
    <cellStyle name="Total 2 2 2 2 5" xfId="598" xr:uid="{00000000-0005-0000-0000-0000BD070000}"/>
    <cellStyle name="Total 2 2 2 2 5 2" xfId="1852" xr:uid="{00000000-0005-0000-0000-0000BE070000}"/>
    <cellStyle name="Total 2 2 2 2 6" xfId="674" xr:uid="{00000000-0005-0000-0000-0000BF070000}"/>
    <cellStyle name="Total 2 2 2 2 6 2" xfId="1922" xr:uid="{00000000-0005-0000-0000-0000C0070000}"/>
    <cellStyle name="Total 2 2 2 2 7" xfId="759" xr:uid="{00000000-0005-0000-0000-0000C1070000}"/>
    <cellStyle name="Total 2 2 2 2 7 2" xfId="1988" xr:uid="{00000000-0005-0000-0000-0000C2070000}"/>
    <cellStyle name="Total 2 2 2 2 8" xfId="270" xr:uid="{00000000-0005-0000-0000-0000C3070000}"/>
    <cellStyle name="Total 2 2 2 2 8 2" xfId="2053" xr:uid="{00000000-0005-0000-0000-0000C4070000}"/>
    <cellStyle name="Total 2 2 2 2 9" xfId="886" xr:uid="{00000000-0005-0000-0000-0000C5070000}"/>
    <cellStyle name="Total 2 2 2 2 9 2" xfId="2204" xr:uid="{00000000-0005-0000-0000-0000C6070000}"/>
    <cellStyle name="Total 2 2 2 3" xfId="176" xr:uid="{00000000-0005-0000-0000-0000C7070000}"/>
    <cellStyle name="Total 2 2 2 3 10" xfId="963" xr:uid="{00000000-0005-0000-0000-0000C8070000}"/>
    <cellStyle name="Total 2 2 2 3 10 2" xfId="2328" xr:uid="{00000000-0005-0000-0000-0000C9070000}"/>
    <cellStyle name="Total 2 2 2 3 11" xfId="1131" xr:uid="{00000000-0005-0000-0000-0000CA070000}"/>
    <cellStyle name="Total 2 2 2 3 12" xfId="1199" xr:uid="{00000000-0005-0000-0000-0000CB070000}"/>
    <cellStyle name="Total 2 2 2 3 13" xfId="1253" xr:uid="{00000000-0005-0000-0000-0000CC070000}"/>
    <cellStyle name="Total 2 2 2 3 14" xfId="1369" xr:uid="{00000000-0005-0000-0000-0000CD070000}"/>
    <cellStyle name="Total 2 2 2 3 2" xfId="356" xr:uid="{00000000-0005-0000-0000-0000CE070000}"/>
    <cellStyle name="Total 2 2 2 3 2 2" xfId="1579" xr:uid="{00000000-0005-0000-0000-0000CF070000}"/>
    <cellStyle name="Total 2 2 2 3 3" xfId="443" xr:uid="{00000000-0005-0000-0000-0000D0070000}"/>
    <cellStyle name="Total 2 2 2 3 3 2" xfId="1709" xr:uid="{00000000-0005-0000-0000-0000D1070000}"/>
    <cellStyle name="Total 2 2 2 3 4" xfId="329" xr:uid="{00000000-0005-0000-0000-0000D2070000}"/>
    <cellStyle name="Total 2 2 2 3 4 2" xfId="1795" xr:uid="{00000000-0005-0000-0000-0000D3070000}"/>
    <cellStyle name="Total 2 2 2 3 5" xfId="620" xr:uid="{00000000-0005-0000-0000-0000D4070000}"/>
    <cellStyle name="Total 2 2 2 3 5 2" xfId="1870" xr:uid="{00000000-0005-0000-0000-0000D5070000}"/>
    <cellStyle name="Total 2 2 2 3 6" xfId="695" xr:uid="{00000000-0005-0000-0000-0000D6070000}"/>
    <cellStyle name="Total 2 2 2 3 6 2" xfId="1940" xr:uid="{00000000-0005-0000-0000-0000D7070000}"/>
    <cellStyle name="Total 2 2 2 3 7" xfId="781" xr:uid="{00000000-0005-0000-0000-0000D8070000}"/>
    <cellStyle name="Total 2 2 2 3 7 2" xfId="2005" xr:uid="{00000000-0005-0000-0000-0000D9070000}"/>
    <cellStyle name="Total 2 2 2 3 8" xfId="740" xr:uid="{00000000-0005-0000-0000-0000DA070000}"/>
    <cellStyle name="Total 2 2 2 3 8 2" xfId="2070" xr:uid="{00000000-0005-0000-0000-0000DB070000}"/>
    <cellStyle name="Total 2 2 2 3 9" xfId="903" xr:uid="{00000000-0005-0000-0000-0000DC070000}"/>
    <cellStyle name="Total 2 2 2 3 9 2" xfId="2108" xr:uid="{00000000-0005-0000-0000-0000DD070000}"/>
    <cellStyle name="Total 2 2 2 4" xfId="196" xr:uid="{00000000-0005-0000-0000-0000DE070000}"/>
    <cellStyle name="Total 2 2 2 4 10" xfId="943" xr:uid="{00000000-0005-0000-0000-0000DF070000}"/>
    <cellStyle name="Total 2 2 2 4 10 2" xfId="2348" xr:uid="{00000000-0005-0000-0000-0000E0070000}"/>
    <cellStyle name="Total 2 2 2 4 11" xfId="1151" xr:uid="{00000000-0005-0000-0000-0000E1070000}"/>
    <cellStyle name="Total 2 2 2 4 12" xfId="1035" xr:uid="{00000000-0005-0000-0000-0000E2070000}"/>
    <cellStyle name="Total 2 2 2 4 13" xfId="1273" xr:uid="{00000000-0005-0000-0000-0000E3070000}"/>
    <cellStyle name="Total 2 2 2 4 14" xfId="1406" xr:uid="{00000000-0005-0000-0000-0000E4070000}"/>
    <cellStyle name="Total 2 2 2 4 2" xfId="376" xr:uid="{00000000-0005-0000-0000-0000E5070000}"/>
    <cellStyle name="Total 2 2 2 4 2 2" xfId="1599" xr:uid="{00000000-0005-0000-0000-0000E6070000}"/>
    <cellStyle name="Total 2 2 2 4 3" xfId="463" xr:uid="{00000000-0005-0000-0000-0000E7070000}"/>
    <cellStyle name="Total 2 2 2 4 3 2" xfId="1729" xr:uid="{00000000-0005-0000-0000-0000E8070000}"/>
    <cellStyle name="Total 2 2 2 4 4" xfId="407" xr:uid="{00000000-0005-0000-0000-0000E9070000}"/>
    <cellStyle name="Total 2 2 2 4 4 2" xfId="1815" xr:uid="{00000000-0005-0000-0000-0000EA070000}"/>
    <cellStyle name="Total 2 2 2 4 5" xfId="640" xr:uid="{00000000-0005-0000-0000-0000EB070000}"/>
    <cellStyle name="Total 2 2 2 4 5 2" xfId="1890" xr:uid="{00000000-0005-0000-0000-0000EC070000}"/>
    <cellStyle name="Total 2 2 2 4 6" xfId="715" xr:uid="{00000000-0005-0000-0000-0000ED070000}"/>
    <cellStyle name="Total 2 2 2 4 6 2" xfId="1960" xr:uid="{00000000-0005-0000-0000-0000EE070000}"/>
    <cellStyle name="Total 2 2 2 4 7" xfId="801" xr:uid="{00000000-0005-0000-0000-0000EF070000}"/>
    <cellStyle name="Total 2 2 2 4 7 2" xfId="2025" xr:uid="{00000000-0005-0000-0000-0000F0070000}"/>
    <cellStyle name="Total 2 2 2 4 8" xfId="209" xr:uid="{00000000-0005-0000-0000-0000F1070000}"/>
    <cellStyle name="Total 2 2 2 4 8 2" xfId="2090" xr:uid="{00000000-0005-0000-0000-0000F2070000}"/>
    <cellStyle name="Total 2 2 2 4 9" xfId="923" xr:uid="{00000000-0005-0000-0000-0000F3070000}"/>
    <cellStyle name="Total 2 2 2 4 9 2" xfId="2131" xr:uid="{00000000-0005-0000-0000-0000F4070000}"/>
    <cellStyle name="Total 2 2 2 5" xfId="287" xr:uid="{00000000-0005-0000-0000-0000F5070000}"/>
    <cellStyle name="Total 2 2 2 5 2" xfId="1421" xr:uid="{00000000-0005-0000-0000-0000F6070000}"/>
    <cellStyle name="Total 2 2 2 5 3" xfId="2369" xr:uid="{00000000-0005-0000-0000-0000F7070000}"/>
    <cellStyle name="Total 2 2 2 6" xfId="227" xr:uid="{00000000-0005-0000-0000-0000F8070000}"/>
    <cellStyle name="Total 2 2 2 6 2" xfId="1434" xr:uid="{00000000-0005-0000-0000-0000F9070000}"/>
    <cellStyle name="Total 2 2 2 6 3" xfId="2373" xr:uid="{00000000-0005-0000-0000-0000FA070000}"/>
    <cellStyle name="Total 2 2 2 7" xfId="517" xr:uid="{00000000-0005-0000-0000-0000FB070000}"/>
    <cellStyle name="Total 2 2 2 7 2" xfId="1508" xr:uid="{00000000-0005-0000-0000-0000FC070000}"/>
    <cellStyle name="Total 2 2 2 8" xfId="282" xr:uid="{00000000-0005-0000-0000-0000FD070000}"/>
    <cellStyle name="Total 2 2 2 8 2" xfId="1645" xr:uid="{00000000-0005-0000-0000-0000FE070000}"/>
    <cellStyle name="Total 2 2 2 9" xfId="505" xr:uid="{00000000-0005-0000-0000-0000FF070000}"/>
    <cellStyle name="Total 2 2 2 9 2" xfId="1471" xr:uid="{00000000-0005-0000-0000-000000080000}"/>
    <cellStyle name="Total 2 2 3" xfId="117" xr:uid="{00000000-0005-0000-0000-000001080000}"/>
    <cellStyle name="Total 2 2 3 10" xfId="400" xr:uid="{00000000-0005-0000-0000-000002080000}"/>
    <cellStyle name="Total 2 2 3 10 2" xfId="1693" xr:uid="{00000000-0005-0000-0000-000003080000}"/>
    <cellStyle name="Total 2 2 3 11" xfId="679" xr:uid="{00000000-0005-0000-0000-000004080000}"/>
    <cellStyle name="Total 2 2 3 11 2" xfId="1648" xr:uid="{00000000-0005-0000-0000-000005080000}"/>
    <cellStyle name="Total 2 2 3 12" xfId="864" xr:uid="{00000000-0005-0000-0000-000006080000}"/>
    <cellStyle name="Total 2 2 3 12 2" xfId="1634" xr:uid="{00000000-0005-0000-0000-000007080000}"/>
    <cellStyle name="Total 2 2 3 13" xfId="1041" xr:uid="{00000000-0005-0000-0000-000008080000}"/>
    <cellStyle name="Total 2 2 3 13 2" xfId="1622" xr:uid="{00000000-0005-0000-0000-000009080000}"/>
    <cellStyle name="Total 2 2 3 14" xfId="1003" xr:uid="{00000000-0005-0000-0000-00000A080000}"/>
    <cellStyle name="Total 2 2 3 14 2" xfId="2121" xr:uid="{00000000-0005-0000-0000-00000B080000}"/>
    <cellStyle name="Total 2 2 3 15" xfId="1168" xr:uid="{00000000-0005-0000-0000-00000C080000}"/>
    <cellStyle name="Total 2 2 3 15 2" xfId="2282" xr:uid="{00000000-0005-0000-0000-00000D080000}"/>
    <cellStyle name="Total 2 2 3 16" xfId="1212" xr:uid="{00000000-0005-0000-0000-00000E080000}"/>
    <cellStyle name="Total 2 2 3 17" xfId="1358" xr:uid="{00000000-0005-0000-0000-00000F080000}"/>
    <cellStyle name="Total 2 2 3 2" xfId="165" xr:uid="{00000000-0005-0000-0000-000010080000}"/>
    <cellStyle name="Total 2 2 3 2 10" xfId="1034" xr:uid="{00000000-0005-0000-0000-000011080000}"/>
    <cellStyle name="Total 2 2 3 2 10 2" xfId="2317" xr:uid="{00000000-0005-0000-0000-000012080000}"/>
    <cellStyle name="Total 2 2 3 2 11" xfId="1120" xr:uid="{00000000-0005-0000-0000-000013080000}"/>
    <cellStyle name="Total 2 2 3 2 12" xfId="1207" xr:uid="{00000000-0005-0000-0000-000014080000}"/>
    <cellStyle name="Total 2 2 3 2 13" xfId="1242" xr:uid="{00000000-0005-0000-0000-000015080000}"/>
    <cellStyle name="Total 2 2 3 2 14" xfId="1393" xr:uid="{00000000-0005-0000-0000-000016080000}"/>
    <cellStyle name="Total 2 2 3 2 2" xfId="345" xr:uid="{00000000-0005-0000-0000-000017080000}"/>
    <cellStyle name="Total 2 2 3 2 2 2" xfId="1568" xr:uid="{00000000-0005-0000-0000-000018080000}"/>
    <cellStyle name="Total 2 2 3 2 3" xfId="432" xr:uid="{00000000-0005-0000-0000-000019080000}"/>
    <cellStyle name="Total 2 2 3 2 3 2" xfId="1698" xr:uid="{00000000-0005-0000-0000-00001A080000}"/>
    <cellStyle name="Total 2 2 3 2 4" xfId="553" xr:uid="{00000000-0005-0000-0000-00001B080000}"/>
    <cellStyle name="Total 2 2 3 2 4 2" xfId="1784" xr:uid="{00000000-0005-0000-0000-00001C080000}"/>
    <cellStyle name="Total 2 2 3 2 5" xfId="609" xr:uid="{00000000-0005-0000-0000-00001D080000}"/>
    <cellStyle name="Total 2 2 3 2 5 2" xfId="1859" xr:uid="{00000000-0005-0000-0000-00001E080000}"/>
    <cellStyle name="Total 2 2 3 2 6" xfId="684" xr:uid="{00000000-0005-0000-0000-00001F080000}"/>
    <cellStyle name="Total 2 2 3 2 6 2" xfId="1929" xr:uid="{00000000-0005-0000-0000-000020080000}"/>
    <cellStyle name="Total 2 2 3 2 7" xfId="770" xr:uid="{00000000-0005-0000-0000-000021080000}"/>
    <cellStyle name="Total 2 2 3 2 7 2" xfId="1994" xr:uid="{00000000-0005-0000-0000-000022080000}"/>
    <cellStyle name="Total 2 2 3 2 8" xfId="842" xr:uid="{00000000-0005-0000-0000-000023080000}"/>
    <cellStyle name="Total 2 2 3 2 8 2" xfId="2059" xr:uid="{00000000-0005-0000-0000-000024080000}"/>
    <cellStyle name="Total 2 2 3 2 9" xfId="892" xr:uid="{00000000-0005-0000-0000-000025080000}"/>
    <cellStyle name="Total 2 2 3 2 9 2" xfId="2255" xr:uid="{00000000-0005-0000-0000-000026080000}"/>
    <cellStyle name="Total 2 2 3 3" xfId="182" xr:uid="{00000000-0005-0000-0000-000027080000}"/>
    <cellStyle name="Total 2 2 3 3 10" xfId="957" xr:uid="{00000000-0005-0000-0000-000028080000}"/>
    <cellStyle name="Total 2 2 3 3 10 2" xfId="2334" xr:uid="{00000000-0005-0000-0000-000029080000}"/>
    <cellStyle name="Total 2 2 3 3 11" xfId="1137" xr:uid="{00000000-0005-0000-0000-00002A080000}"/>
    <cellStyle name="Total 2 2 3 3 12" xfId="1002" xr:uid="{00000000-0005-0000-0000-00002B080000}"/>
    <cellStyle name="Total 2 2 3 3 13" xfId="1259" xr:uid="{00000000-0005-0000-0000-00002C080000}"/>
    <cellStyle name="Total 2 2 3 3 14" xfId="1366" xr:uid="{00000000-0005-0000-0000-00002D080000}"/>
    <cellStyle name="Total 2 2 3 3 2" xfId="362" xr:uid="{00000000-0005-0000-0000-00002E080000}"/>
    <cellStyle name="Total 2 2 3 3 2 2" xfId="1585" xr:uid="{00000000-0005-0000-0000-00002F080000}"/>
    <cellStyle name="Total 2 2 3 3 3" xfId="449" xr:uid="{00000000-0005-0000-0000-000030080000}"/>
    <cellStyle name="Total 2 2 3 3 3 2" xfId="1715" xr:uid="{00000000-0005-0000-0000-000031080000}"/>
    <cellStyle name="Total 2 2 3 3 4" xfId="399" xr:uid="{00000000-0005-0000-0000-000032080000}"/>
    <cellStyle name="Total 2 2 3 3 4 2" xfId="1801" xr:uid="{00000000-0005-0000-0000-000033080000}"/>
    <cellStyle name="Total 2 2 3 3 5" xfId="626" xr:uid="{00000000-0005-0000-0000-000034080000}"/>
    <cellStyle name="Total 2 2 3 3 5 2" xfId="1876" xr:uid="{00000000-0005-0000-0000-000035080000}"/>
    <cellStyle name="Total 2 2 3 3 6" xfId="701" xr:uid="{00000000-0005-0000-0000-000036080000}"/>
    <cellStyle name="Total 2 2 3 3 6 2" xfId="1946" xr:uid="{00000000-0005-0000-0000-000037080000}"/>
    <cellStyle name="Total 2 2 3 3 7" xfId="787" xr:uid="{00000000-0005-0000-0000-000038080000}"/>
    <cellStyle name="Total 2 2 3 3 7 2" xfId="2011" xr:uid="{00000000-0005-0000-0000-000039080000}"/>
    <cellStyle name="Total 2 2 3 3 8" xfId="529" xr:uid="{00000000-0005-0000-0000-00003A080000}"/>
    <cellStyle name="Total 2 2 3 3 8 2" xfId="2076" xr:uid="{00000000-0005-0000-0000-00003B080000}"/>
    <cellStyle name="Total 2 2 3 3 9" xfId="909" xr:uid="{00000000-0005-0000-0000-00003C080000}"/>
    <cellStyle name="Total 2 2 3 3 9 2" xfId="2195" xr:uid="{00000000-0005-0000-0000-00003D080000}"/>
    <cellStyle name="Total 2 2 3 4" xfId="202" xr:uid="{00000000-0005-0000-0000-00003E080000}"/>
    <cellStyle name="Total 2 2 3 4 10" xfId="1076" xr:uid="{00000000-0005-0000-0000-00003F080000}"/>
    <cellStyle name="Total 2 2 3 4 10 2" xfId="2354" xr:uid="{00000000-0005-0000-0000-000040080000}"/>
    <cellStyle name="Total 2 2 3 4 11" xfId="1157" xr:uid="{00000000-0005-0000-0000-000041080000}"/>
    <cellStyle name="Total 2 2 3 4 12" xfId="1115" xr:uid="{00000000-0005-0000-0000-000042080000}"/>
    <cellStyle name="Total 2 2 3 4 13" xfId="1279" xr:uid="{00000000-0005-0000-0000-000043080000}"/>
    <cellStyle name="Total 2 2 3 4 14" xfId="1414" xr:uid="{00000000-0005-0000-0000-000044080000}"/>
    <cellStyle name="Total 2 2 3 4 2" xfId="382" xr:uid="{00000000-0005-0000-0000-000045080000}"/>
    <cellStyle name="Total 2 2 3 4 2 2" xfId="1605" xr:uid="{00000000-0005-0000-0000-000046080000}"/>
    <cellStyle name="Total 2 2 3 4 3" xfId="469" xr:uid="{00000000-0005-0000-0000-000047080000}"/>
    <cellStyle name="Total 2 2 3 4 3 2" xfId="1735" xr:uid="{00000000-0005-0000-0000-000048080000}"/>
    <cellStyle name="Total 2 2 3 4 4" xfId="565" xr:uid="{00000000-0005-0000-0000-000049080000}"/>
    <cellStyle name="Total 2 2 3 4 4 2" xfId="1821" xr:uid="{00000000-0005-0000-0000-00004A080000}"/>
    <cellStyle name="Total 2 2 3 4 5" xfId="646" xr:uid="{00000000-0005-0000-0000-00004B080000}"/>
    <cellStyle name="Total 2 2 3 4 5 2" xfId="1896" xr:uid="{00000000-0005-0000-0000-00004C080000}"/>
    <cellStyle name="Total 2 2 3 4 6" xfId="721" xr:uid="{00000000-0005-0000-0000-00004D080000}"/>
    <cellStyle name="Total 2 2 3 4 6 2" xfId="1966" xr:uid="{00000000-0005-0000-0000-00004E080000}"/>
    <cellStyle name="Total 2 2 3 4 7" xfId="807" xr:uid="{00000000-0005-0000-0000-00004F080000}"/>
    <cellStyle name="Total 2 2 3 4 7 2" xfId="2031" xr:uid="{00000000-0005-0000-0000-000050080000}"/>
    <cellStyle name="Total 2 2 3 4 8" xfId="856" xr:uid="{00000000-0005-0000-0000-000051080000}"/>
    <cellStyle name="Total 2 2 3 4 8 2" xfId="2096" xr:uid="{00000000-0005-0000-0000-000052080000}"/>
    <cellStyle name="Total 2 2 3 4 9" xfId="929" xr:uid="{00000000-0005-0000-0000-000053080000}"/>
    <cellStyle name="Total 2 2 3 4 9 2" xfId="2216" xr:uid="{00000000-0005-0000-0000-000054080000}"/>
    <cellStyle name="Total 2 2 3 5" xfId="298" xr:uid="{00000000-0005-0000-0000-000055080000}"/>
    <cellStyle name="Total 2 2 3 5 2" xfId="1427" xr:uid="{00000000-0005-0000-0000-000056080000}"/>
    <cellStyle name="Total 2 2 3 5 3" xfId="2371" xr:uid="{00000000-0005-0000-0000-000057080000}"/>
    <cellStyle name="Total 2 2 3 6" xfId="216" xr:uid="{00000000-0005-0000-0000-000058080000}"/>
    <cellStyle name="Total 2 2 3 6 2" xfId="1440" xr:uid="{00000000-0005-0000-0000-000059080000}"/>
    <cellStyle name="Total 2 2 3 6 3" xfId="2375" xr:uid="{00000000-0005-0000-0000-00005A080000}"/>
    <cellStyle name="Total 2 2 3 7" xfId="516" xr:uid="{00000000-0005-0000-0000-00005B080000}"/>
    <cellStyle name="Total 2 2 3 7 2" xfId="1520" xr:uid="{00000000-0005-0000-0000-00005C080000}"/>
    <cellStyle name="Total 2 2 3 8" xfId="524" xr:uid="{00000000-0005-0000-0000-00005D080000}"/>
    <cellStyle name="Total 2 2 3 8 2" xfId="1655" xr:uid="{00000000-0005-0000-0000-00005E080000}"/>
    <cellStyle name="Total 2 2 3 9" xfId="501" xr:uid="{00000000-0005-0000-0000-00005F080000}"/>
    <cellStyle name="Total 2 2 3 9 2" xfId="1742" xr:uid="{00000000-0005-0000-0000-000060080000}"/>
    <cellStyle name="Total 2 2 4" xfId="91" xr:uid="{00000000-0005-0000-0000-000061080000}"/>
    <cellStyle name="Total 2 2 4 10" xfId="513" xr:uid="{00000000-0005-0000-0000-000062080000}"/>
    <cellStyle name="Total 2 2 4 10 2" xfId="1671" xr:uid="{00000000-0005-0000-0000-000063080000}"/>
    <cellStyle name="Total 2 2 4 11" xfId="570" xr:uid="{00000000-0005-0000-0000-000064080000}"/>
    <cellStyle name="Total 2 2 4 11 2" xfId="1761" xr:uid="{00000000-0005-0000-0000-000065080000}"/>
    <cellStyle name="Total 2 2 4 12" xfId="837" xr:uid="{00000000-0005-0000-0000-000066080000}"/>
    <cellStyle name="Total 2 2 4 12 2" xfId="1836" xr:uid="{00000000-0005-0000-0000-000067080000}"/>
    <cellStyle name="Total 2 2 4 13" xfId="1040" xr:uid="{00000000-0005-0000-0000-000068080000}"/>
    <cellStyle name="Total 2 2 4 13 2" xfId="1909" xr:uid="{00000000-0005-0000-0000-000069080000}"/>
    <cellStyle name="Total 2 2 4 14" xfId="1068" xr:uid="{00000000-0005-0000-0000-00006A080000}"/>
    <cellStyle name="Total 2 2 4 14 2" xfId="2261" xr:uid="{00000000-0005-0000-0000-00006B080000}"/>
    <cellStyle name="Total 2 2 4 15" xfId="1191" xr:uid="{00000000-0005-0000-0000-00006C080000}"/>
    <cellStyle name="Total 2 2 4 15 2" xfId="2273" xr:uid="{00000000-0005-0000-0000-00006D080000}"/>
    <cellStyle name="Total 2 2 4 16" xfId="1205" xr:uid="{00000000-0005-0000-0000-00006E080000}"/>
    <cellStyle name="Total 2 2 4 17" xfId="1332" xr:uid="{00000000-0005-0000-0000-00006F080000}"/>
    <cellStyle name="Total 2 2 4 2" xfId="141" xr:uid="{00000000-0005-0000-0000-000070080000}"/>
    <cellStyle name="Total 2 2 4 2 10" xfId="1011" xr:uid="{00000000-0005-0000-0000-000071080000}"/>
    <cellStyle name="Total 2 2 4 2 10 2" xfId="2303" xr:uid="{00000000-0005-0000-0000-000072080000}"/>
    <cellStyle name="Total 2 2 4 2 11" xfId="1099" xr:uid="{00000000-0005-0000-0000-000073080000}"/>
    <cellStyle name="Total 2 2 4 2 12" xfId="989" xr:uid="{00000000-0005-0000-0000-000074080000}"/>
    <cellStyle name="Total 2 2 4 2 13" xfId="1226" xr:uid="{00000000-0005-0000-0000-000075080000}"/>
    <cellStyle name="Total 2 2 4 2 14" xfId="1371" xr:uid="{00000000-0005-0000-0000-000076080000}"/>
    <cellStyle name="Total 2 2 4 2 2" xfId="322" xr:uid="{00000000-0005-0000-0000-000077080000}"/>
    <cellStyle name="Total 2 2 4 2 2 2" xfId="1544" xr:uid="{00000000-0005-0000-0000-000078080000}"/>
    <cellStyle name="Total 2 2 4 2 3" xfId="408" xr:uid="{00000000-0005-0000-0000-000079080000}"/>
    <cellStyle name="Total 2 2 4 2 3 2" xfId="1675" xr:uid="{00000000-0005-0000-0000-00007A080000}"/>
    <cellStyle name="Total 2 2 4 2 4" xfId="476" xr:uid="{00000000-0005-0000-0000-00007B080000}"/>
    <cellStyle name="Total 2 2 4 2 4 2" xfId="1763" xr:uid="{00000000-0005-0000-0000-00007C080000}"/>
    <cellStyle name="Total 2 2 4 2 5" xfId="587" xr:uid="{00000000-0005-0000-0000-00007D080000}"/>
    <cellStyle name="Total 2 2 4 2 5 2" xfId="1842" xr:uid="{00000000-0005-0000-0000-00007E080000}"/>
    <cellStyle name="Total 2 2 4 2 6" xfId="663" xr:uid="{00000000-0005-0000-0000-00007F080000}"/>
    <cellStyle name="Total 2 2 4 2 6 2" xfId="1914" xr:uid="{00000000-0005-0000-0000-000080080000}"/>
    <cellStyle name="Total 2 2 4 2 7" xfId="747" xr:uid="{00000000-0005-0000-0000-000081080000}"/>
    <cellStyle name="Total 2 2 4 2 7 2" xfId="1980" xr:uid="{00000000-0005-0000-0000-000082080000}"/>
    <cellStyle name="Total 2 2 4 2 8" xfId="844" xr:uid="{00000000-0005-0000-0000-000083080000}"/>
    <cellStyle name="Total 2 2 4 2 8 2" xfId="2045" xr:uid="{00000000-0005-0000-0000-000084080000}"/>
    <cellStyle name="Total 2 2 4 2 9" xfId="878" xr:uid="{00000000-0005-0000-0000-000085080000}"/>
    <cellStyle name="Total 2 2 4 2 9 2" xfId="2276" xr:uid="{00000000-0005-0000-0000-000086080000}"/>
    <cellStyle name="Total 2 2 4 3" xfId="166" xr:uid="{00000000-0005-0000-0000-000087080000}"/>
    <cellStyle name="Total 2 2 4 3 10" xfId="999" xr:uid="{00000000-0005-0000-0000-000088080000}"/>
    <cellStyle name="Total 2 2 4 3 10 2" xfId="2318" xr:uid="{00000000-0005-0000-0000-000089080000}"/>
    <cellStyle name="Total 2 2 4 3 11" xfId="1121" xr:uid="{00000000-0005-0000-0000-00008A080000}"/>
    <cellStyle name="Total 2 2 4 3 12" xfId="1165" xr:uid="{00000000-0005-0000-0000-00008B080000}"/>
    <cellStyle name="Total 2 2 4 3 13" xfId="1243" xr:uid="{00000000-0005-0000-0000-00008C080000}"/>
    <cellStyle name="Total 2 2 4 3 14" xfId="1402" xr:uid="{00000000-0005-0000-0000-00008D080000}"/>
    <cellStyle name="Total 2 2 4 3 2" xfId="346" xr:uid="{00000000-0005-0000-0000-00008E080000}"/>
    <cellStyle name="Total 2 2 4 3 2 2" xfId="1569" xr:uid="{00000000-0005-0000-0000-00008F080000}"/>
    <cellStyle name="Total 2 2 4 3 3" xfId="433" xr:uid="{00000000-0005-0000-0000-000090080000}"/>
    <cellStyle name="Total 2 2 4 3 3 2" xfId="1699" xr:uid="{00000000-0005-0000-0000-000091080000}"/>
    <cellStyle name="Total 2 2 4 3 4" xfId="536" xr:uid="{00000000-0005-0000-0000-000092080000}"/>
    <cellStyle name="Total 2 2 4 3 4 2" xfId="1785" xr:uid="{00000000-0005-0000-0000-000093080000}"/>
    <cellStyle name="Total 2 2 4 3 5" xfId="610" xr:uid="{00000000-0005-0000-0000-000094080000}"/>
    <cellStyle name="Total 2 2 4 3 5 2" xfId="1860" xr:uid="{00000000-0005-0000-0000-000095080000}"/>
    <cellStyle name="Total 2 2 4 3 6" xfId="685" xr:uid="{00000000-0005-0000-0000-000096080000}"/>
    <cellStyle name="Total 2 2 4 3 6 2" xfId="1930" xr:uid="{00000000-0005-0000-0000-000097080000}"/>
    <cellStyle name="Total 2 2 4 3 7" xfId="771" xr:uid="{00000000-0005-0000-0000-000098080000}"/>
    <cellStyle name="Total 2 2 4 3 7 2" xfId="1995" xr:uid="{00000000-0005-0000-0000-000099080000}"/>
    <cellStyle name="Total 2 2 4 3 8" xfId="836" xr:uid="{00000000-0005-0000-0000-00009A080000}"/>
    <cellStyle name="Total 2 2 4 3 8 2" xfId="2060" xr:uid="{00000000-0005-0000-0000-00009B080000}"/>
    <cellStyle name="Total 2 2 4 3 9" xfId="893" xr:uid="{00000000-0005-0000-0000-00009C080000}"/>
    <cellStyle name="Total 2 2 4 3 9 2" xfId="2289" xr:uid="{00000000-0005-0000-0000-00009D080000}"/>
    <cellStyle name="Total 2 2 4 4" xfId="186" xr:uid="{00000000-0005-0000-0000-00009E080000}"/>
    <cellStyle name="Total 2 2 4 4 10" xfId="953" xr:uid="{00000000-0005-0000-0000-00009F080000}"/>
    <cellStyle name="Total 2 2 4 4 10 2" xfId="2338" xr:uid="{00000000-0005-0000-0000-0000A0080000}"/>
    <cellStyle name="Total 2 2 4 4 11" xfId="1141" xr:uid="{00000000-0005-0000-0000-0000A1080000}"/>
    <cellStyle name="Total 2 2 4 4 12" xfId="1059" xr:uid="{00000000-0005-0000-0000-0000A2080000}"/>
    <cellStyle name="Total 2 2 4 4 13" xfId="1263" xr:uid="{00000000-0005-0000-0000-0000A3080000}"/>
    <cellStyle name="Total 2 2 4 4 14" xfId="1400" xr:uid="{00000000-0005-0000-0000-0000A4080000}"/>
    <cellStyle name="Total 2 2 4 4 2" xfId="366" xr:uid="{00000000-0005-0000-0000-0000A5080000}"/>
    <cellStyle name="Total 2 2 4 4 2 2" xfId="1589" xr:uid="{00000000-0005-0000-0000-0000A6080000}"/>
    <cellStyle name="Total 2 2 4 4 3" xfId="453" xr:uid="{00000000-0005-0000-0000-0000A7080000}"/>
    <cellStyle name="Total 2 2 4 4 3 2" xfId="1719" xr:uid="{00000000-0005-0000-0000-0000A8080000}"/>
    <cellStyle name="Total 2 2 4 4 4" xfId="403" xr:uid="{00000000-0005-0000-0000-0000A9080000}"/>
    <cellStyle name="Total 2 2 4 4 4 2" xfId="1805" xr:uid="{00000000-0005-0000-0000-0000AA080000}"/>
    <cellStyle name="Total 2 2 4 4 5" xfId="630" xr:uid="{00000000-0005-0000-0000-0000AB080000}"/>
    <cellStyle name="Total 2 2 4 4 5 2" xfId="1880" xr:uid="{00000000-0005-0000-0000-0000AC080000}"/>
    <cellStyle name="Total 2 2 4 4 6" xfId="705" xr:uid="{00000000-0005-0000-0000-0000AD080000}"/>
    <cellStyle name="Total 2 2 4 4 6 2" xfId="1950" xr:uid="{00000000-0005-0000-0000-0000AE080000}"/>
    <cellStyle name="Total 2 2 4 4 7" xfId="791" xr:uid="{00000000-0005-0000-0000-0000AF080000}"/>
    <cellStyle name="Total 2 2 4 4 7 2" xfId="2015" xr:uid="{00000000-0005-0000-0000-0000B0080000}"/>
    <cellStyle name="Total 2 2 4 4 8" xfId="812" xr:uid="{00000000-0005-0000-0000-0000B1080000}"/>
    <cellStyle name="Total 2 2 4 4 8 2" xfId="2080" xr:uid="{00000000-0005-0000-0000-0000B2080000}"/>
    <cellStyle name="Total 2 2 4 4 9" xfId="913" xr:uid="{00000000-0005-0000-0000-0000B3080000}"/>
    <cellStyle name="Total 2 2 4 4 9 2" xfId="2217" xr:uid="{00000000-0005-0000-0000-0000B4080000}"/>
    <cellStyle name="Total 2 2 4 5" xfId="275" xr:uid="{00000000-0005-0000-0000-0000B5080000}"/>
    <cellStyle name="Total 2 2 4 5 2" xfId="1387" xr:uid="{00000000-0005-0000-0000-0000B6080000}"/>
    <cellStyle name="Total 2 2 4 5 3" xfId="2364" xr:uid="{00000000-0005-0000-0000-0000B7080000}"/>
    <cellStyle name="Total 2 2 4 6" xfId="238" xr:uid="{00000000-0005-0000-0000-0000B8080000}"/>
    <cellStyle name="Total 2 2 4 6 2" xfId="1408" xr:uid="{00000000-0005-0000-0000-0000B9080000}"/>
    <cellStyle name="Total 2 2 4 6 3" xfId="2366" xr:uid="{00000000-0005-0000-0000-0000BA080000}"/>
    <cellStyle name="Total 2 2 4 7" xfId="515" xr:uid="{00000000-0005-0000-0000-0000BB080000}"/>
    <cellStyle name="Total 2 2 4 7 2" xfId="1494" xr:uid="{00000000-0005-0000-0000-0000BC080000}"/>
    <cellStyle name="Total 2 2 4 8" xfId="538" xr:uid="{00000000-0005-0000-0000-0000BD080000}"/>
    <cellStyle name="Total 2 2 4 8 2" xfId="1633" xr:uid="{00000000-0005-0000-0000-0000BE080000}"/>
    <cellStyle name="Total 2 2 4 9" xfId="558" xr:uid="{00000000-0005-0000-0000-0000BF080000}"/>
    <cellStyle name="Total 2 2 4 9 2" xfId="1611" xr:uid="{00000000-0005-0000-0000-0000C0080000}"/>
    <cellStyle name="Total 2 2 5" xfId="95" xr:uid="{00000000-0005-0000-0000-0000C1080000}"/>
    <cellStyle name="Total 2 2 5 10" xfId="248" xr:uid="{00000000-0005-0000-0000-0000C2080000}"/>
    <cellStyle name="Total 2 2 5 10 2" xfId="1691" xr:uid="{00000000-0005-0000-0000-0000C3080000}"/>
    <cellStyle name="Total 2 2 5 11" xfId="664" xr:uid="{00000000-0005-0000-0000-0000C4080000}"/>
    <cellStyle name="Total 2 2 5 11 2" xfId="1690" xr:uid="{00000000-0005-0000-0000-0000C5080000}"/>
    <cellStyle name="Total 2 2 5 12" xfId="1033" xr:uid="{00000000-0005-0000-0000-0000C6080000}"/>
    <cellStyle name="Total 2 2 5 12 2" xfId="1770" xr:uid="{00000000-0005-0000-0000-0000C7080000}"/>
    <cellStyle name="Total 2 2 5 13" xfId="1047" xr:uid="{00000000-0005-0000-0000-0000C8080000}"/>
    <cellStyle name="Total 2 2 5 13 2" xfId="1689" xr:uid="{00000000-0005-0000-0000-0000C9080000}"/>
    <cellStyle name="Total 2 2 5 14" xfId="1189" xr:uid="{00000000-0005-0000-0000-0000CA080000}"/>
    <cellStyle name="Total 2 2 5 14 2" xfId="2183" xr:uid="{00000000-0005-0000-0000-0000CB080000}"/>
    <cellStyle name="Total 2 2 5 15" xfId="1197" xr:uid="{00000000-0005-0000-0000-0000CC080000}"/>
    <cellStyle name="Total 2 2 5 15 2" xfId="2254" xr:uid="{00000000-0005-0000-0000-0000CD080000}"/>
    <cellStyle name="Total 2 2 5 16" xfId="1336" xr:uid="{00000000-0005-0000-0000-0000CE080000}"/>
    <cellStyle name="Total 2 2 5 2" xfId="169" xr:uid="{00000000-0005-0000-0000-0000CF080000}"/>
    <cellStyle name="Total 2 2 5 2 10" xfId="1045" xr:uid="{00000000-0005-0000-0000-0000D0080000}"/>
    <cellStyle name="Total 2 2 5 2 10 2" xfId="2321" xr:uid="{00000000-0005-0000-0000-0000D1080000}"/>
    <cellStyle name="Total 2 2 5 2 11" xfId="1124" xr:uid="{00000000-0005-0000-0000-0000D2080000}"/>
    <cellStyle name="Total 2 2 5 2 12" xfId="1183" xr:uid="{00000000-0005-0000-0000-0000D3080000}"/>
    <cellStyle name="Total 2 2 5 2 13" xfId="1246" xr:uid="{00000000-0005-0000-0000-0000D4080000}"/>
    <cellStyle name="Total 2 2 5 2 14" xfId="1375" xr:uid="{00000000-0005-0000-0000-0000D5080000}"/>
    <cellStyle name="Total 2 2 5 2 2" xfId="349" xr:uid="{00000000-0005-0000-0000-0000D6080000}"/>
    <cellStyle name="Total 2 2 5 2 2 2" xfId="1572" xr:uid="{00000000-0005-0000-0000-0000D7080000}"/>
    <cellStyle name="Total 2 2 5 2 3" xfId="436" xr:uid="{00000000-0005-0000-0000-0000D8080000}"/>
    <cellStyle name="Total 2 2 5 2 3 2" xfId="1702" xr:uid="{00000000-0005-0000-0000-0000D9080000}"/>
    <cellStyle name="Total 2 2 5 2 4" xfId="548" xr:uid="{00000000-0005-0000-0000-0000DA080000}"/>
    <cellStyle name="Total 2 2 5 2 4 2" xfId="1788" xr:uid="{00000000-0005-0000-0000-0000DB080000}"/>
    <cellStyle name="Total 2 2 5 2 5" xfId="613" xr:uid="{00000000-0005-0000-0000-0000DC080000}"/>
    <cellStyle name="Total 2 2 5 2 5 2" xfId="1863" xr:uid="{00000000-0005-0000-0000-0000DD080000}"/>
    <cellStyle name="Total 2 2 5 2 6" xfId="688" xr:uid="{00000000-0005-0000-0000-0000DE080000}"/>
    <cellStyle name="Total 2 2 5 2 6 2" xfId="1933" xr:uid="{00000000-0005-0000-0000-0000DF080000}"/>
    <cellStyle name="Total 2 2 5 2 7" xfId="774" xr:uid="{00000000-0005-0000-0000-0000E0080000}"/>
    <cellStyle name="Total 2 2 5 2 7 2" xfId="1998" xr:uid="{00000000-0005-0000-0000-0000E1080000}"/>
    <cellStyle name="Total 2 2 5 2 8" xfId="840" xr:uid="{00000000-0005-0000-0000-0000E2080000}"/>
    <cellStyle name="Total 2 2 5 2 8 2" xfId="2063" xr:uid="{00000000-0005-0000-0000-0000E3080000}"/>
    <cellStyle name="Total 2 2 5 2 9" xfId="896" xr:uid="{00000000-0005-0000-0000-0000E4080000}"/>
    <cellStyle name="Total 2 2 5 2 9 2" xfId="2284" xr:uid="{00000000-0005-0000-0000-0000E5080000}"/>
    <cellStyle name="Total 2 2 5 3" xfId="189" xr:uid="{00000000-0005-0000-0000-0000E6080000}"/>
    <cellStyle name="Total 2 2 5 3 10" xfId="950" xr:uid="{00000000-0005-0000-0000-0000E7080000}"/>
    <cellStyle name="Total 2 2 5 3 10 2" xfId="2341" xr:uid="{00000000-0005-0000-0000-0000E8080000}"/>
    <cellStyle name="Total 2 2 5 3 11" xfId="1144" xr:uid="{00000000-0005-0000-0000-0000E9080000}"/>
    <cellStyle name="Total 2 2 5 3 12" xfId="1015" xr:uid="{00000000-0005-0000-0000-0000EA080000}"/>
    <cellStyle name="Total 2 2 5 3 13" xfId="1266" xr:uid="{00000000-0005-0000-0000-0000EB080000}"/>
    <cellStyle name="Total 2 2 5 3 14" xfId="1306" xr:uid="{00000000-0005-0000-0000-0000EC080000}"/>
    <cellStyle name="Total 2 2 5 3 2" xfId="369" xr:uid="{00000000-0005-0000-0000-0000ED080000}"/>
    <cellStyle name="Total 2 2 5 3 2 2" xfId="1592" xr:uid="{00000000-0005-0000-0000-0000EE080000}"/>
    <cellStyle name="Total 2 2 5 3 3" xfId="456" xr:uid="{00000000-0005-0000-0000-0000EF080000}"/>
    <cellStyle name="Total 2 2 5 3 3 2" xfId="1722" xr:uid="{00000000-0005-0000-0000-0000F0080000}"/>
    <cellStyle name="Total 2 2 5 3 4" xfId="426" xr:uid="{00000000-0005-0000-0000-0000F1080000}"/>
    <cellStyle name="Total 2 2 5 3 4 2" xfId="1808" xr:uid="{00000000-0005-0000-0000-0000F2080000}"/>
    <cellStyle name="Total 2 2 5 3 5" xfId="633" xr:uid="{00000000-0005-0000-0000-0000F3080000}"/>
    <cellStyle name="Total 2 2 5 3 5 2" xfId="1883" xr:uid="{00000000-0005-0000-0000-0000F4080000}"/>
    <cellStyle name="Total 2 2 5 3 6" xfId="708" xr:uid="{00000000-0005-0000-0000-0000F5080000}"/>
    <cellStyle name="Total 2 2 5 3 6 2" xfId="1953" xr:uid="{00000000-0005-0000-0000-0000F6080000}"/>
    <cellStyle name="Total 2 2 5 3 7" xfId="794" xr:uid="{00000000-0005-0000-0000-0000F7080000}"/>
    <cellStyle name="Total 2 2 5 3 7 2" xfId="2018" xr:uid="{00000000-0005-0000-0000-0000F8080000}"/>
    <cellStyle name="Total 2 2 5 3 8" xfId="765" xr:uid="{00000000-0005-0000-0000-0000F9080000}"/>
    <cellStyle name="Total 2 2 5 3 8 2" xfId="2083" xr:uid="{00000000-0005-0000-0000-0000FA080000}"/>
    <cellStyle name="Total 2 2 5 3 9" xfId="916" xr:uid="{00000000-0005-0000-0000-0000FB080000}"/>
    <cellStyle name="Total 2 2 5 3 9 2" xfId="2182" xr:uid="{00000000-0005-0000-0000-0000FC080000}"/>
    <cellStyle name="Total 2 2 5 4" xfId="278" xr:uid="{00000000-0005-0000-0000-0000FD080000}"/>
    <cellStyle name="Total 2 2 5 4 2" xfId="1397" xr:uid="{00000000-0005-0000-0000-0000FE080000}"/>
    <cellStyle name="Total 2 2 5 4 3" xfId="2365" xr:uid="{00000000-0005-0000-0000-0000FF080000}"/>
    <cellStyle name="Total 2 2 5 5" xfId="262" xr:uid="{00000000-0005-0000-0000-000000090000}"/>
    <cellStyle name="Total 2 2 5 5 2" xfId="1316" xr:uid="{00000000-0005-0000-0000-000001090000}"/>
    <cellStyle name="Total 2 2 5 5 3" xfId="2362" xr:uid="{00000000-0005-0000-0000-000002090000}"/>
    <cellStyle name="Total 2 2 5 6" xfId="507" xr:uid="{00000000-0005-0000-0000-000003090000}"/>
    <cellStyle name="Total 2 2 5 6 2" xfId="1312" xr:uid="{00000000-0005-0000-0000-000004090000}"/>
    <cellStyle name="Total 2 2 5 6 3" xfId="2361" xr:uid="{00000000-0005-0000-0000-000005090000}"/>
    <cellStyle name="Total 2 2 5 7" xfId="484" xr:uid="{00000000-0005-0000-0000-000006090000}"/>
    <cellStyle name="Total 2 2 5 7 2" xfId="1498" xr:uid="{00000000-0005-0000-0000-000007090000}"/>
    <cellStyle name="Total 2 2 5 8" xfId="481" xr:uid="{00000000-0005-0000-0000-000008090000}"/>
    <cellStyle name="Total 2 2 5 8 2" xfId="1637" xr:uid="{00000000-0005-0000-0000-000009090000}"/>
    <cellStyle name="Total 2 2 5 9" xfId="592" xr:uid="{00000000-0005-0000-0000-00000A090000}"/>
    <cellStyle name="Total 2 2 5 9 2" xfId="1462" xr:uid="{00000000-0005-0000-0000-00000B090000}"/>
    <cellStyle name="Total 2 2 6" xfId="122" xr:uid="{00000000-0005-0000-0000-00000C090000}"/>
    <cellStyle name="Total 2 2 6 10" xfId="983" xr:uid="{00000000-0005-0000-0000-00000D090000}"/>
    <cellStyle name="Total 2 2 6 10 2" xfId="2293" xr:uid="{00000000-0005-0000-0000-00000E090000}"/>
    <cellStyle name="Total 2 2 6 11" xfId="1082" xr:uid="{00000000-0005-0000-0000-00000F090000}"/>
    <cellStyle name="Total 2 2 6 12" xfId="1012" xr:uid="{00000000-0005-0000-0000-000010090000}"/>
    <cellStyle name="Total 2 2 6 13" xfId="1178" xr:uid="{00000000-0005-0000-0000-000011090000}"/>
    <cellStyle name="Total 2 2 6 14" xfId="1325" xr:uid="{00000000-0005-0000-0000-000012090000}"/>
    <cellStyle name="Total 2 2 6 2" xfId="304" xr:uid="{00000000-0005-0000-0000-000013090000}"/>
    <cellStyle name="Total 2 2 6 2 2" xfId="1525" xr:uid="{00000000-0005-0000-0000-000014090000}"/>
    <cellStyle name="Total 2 2 6 3" xfId="389" xr:uid="{00000000-0005-0000-0000-000015090000}"/>
    <cellStyle name="Total 2 2 6 3 2" xfId="1659" xr:uid="{00000000-0005-0000-0000-000016090000}"/>
    <cellStyle name="Total 2 2 6 4" xfId="317" xr:uid="{00000000-0005-0000-0000-000017090000}"/>
    <cellStyle name="Total 2 2 6 4 2" xfId="1748" xr:uid="{00000000-0005-0000-0000-000018090000}"/>
    <cellStyle name="Total 2 2 6 5" xfId="542" xr:uid="{00000000-0005-0000-0000-000019090000}"/>
    <cellStyle name="Total 2 2 6 5 2" xfId="1827" xr:uid="{00000000-0005-0000-0000-00001A090000}"/>
    <cellStyle name="Total 2 2 6 6" xfId="545" xr:uid="{00000000-0005-0000-0000-00001B090000}"/>
    <cellStyle name="Total 2 2 6 6 2" xfId="1900" xr:uid="{00000000-0005-0000-0000-00001C090000}"/>
    <cellStyle name="Total 2 2 6 7" xfId="730" xr:uid="{00000000-0005-0000-0000-00001D090000}"/>
    <cellStyle name="Total 2 2 6 7 2" xfId="1970" xr:uid="{00000000-0005-0000-0000-00001E090000}"/>
    <cellStyle name="Total 2 2 6 8" xfId="581" xr:uid="{00000000-0005-0000-0000-00001F090000}"/>
    <cellStyle name="Total 2 2 6 8 2" xfId="2035" xr:uid="{00000000-0005-0000-0000-000020090000}"/>
    <cellStyle name="Total 2 2 6 9" xfId="868" xr:uid="{00000000-0005-0000-0000-000021090000}"/>
    <cellStyle name="Total 2 2 6 9 2" xfId="2270" xr:uid="{00000000-0005-0000-0000-000022090000}"/>
    <cellStyle name="Total 2 2 7" xfId="263" xr:uid="{00000000-0005-0000-0000-000023090000}"/>
    <cellStyle name="Total 2 2 7 2" xfId="1487" xr:uid="{00000000-0005-0000-0000-000024090000}"/>
    <cellStyle name="Total 2 2 8" xfId="326" xr:uid="{00000000-0005-0000-0000-000025090000}"/>
    <cellStyle name="Total 2 2 8 2" xfId="2146" xr:uid="{00000000-0005-0000-0000-000026090000}"/>
    <cellStyle name="Total 2 2 9" xfId="266" xr:uid="{00000000-0005-0000-0000-000027090000}"/>
    <cellStyle name="Total 2 3" xfId="66" xr:uid="{00000000-0005-0000-0000-000028090000}"/>
    <cellStyle name="Total 2 3 10" xfId="972" xr:uid="{00000000-0005-0000-0000-000029090000}"/>
    <cellStyle name="Total 2 3 10 2" xfId="2115" xr:uid="{00000000-0005-0000-0000-00002A090000}"/>
    <cellStyle name="Total 2 3 11" xfId="1087" xr:uid="{00000000-0005-0000-0000-00002B090000}"/>
    <cellStyle name="Total 2 3 11 2" xfId="2298" xr:uid="{00000000-0005-0000-0000-00002C090000}"/>
    <cellStyle name="Total 2 3 12" xfId="982" xr:uid="{00000000-0005-0000-0000-00002D090000}"/>
    <cellStyle name="Total 2 3 13" xfId="1220" xr:uid="{00000000-0005-0000-0000-00002E090000}"/>
    <cellStyle name="Total 2 3 14" xfId="1292" xr:uid="{00000000-0005-0000-0000-00002F090000}"/>
    <cellStyle name="Total 2 3 15" xfId="127" xr:uid="{00000000-0005-0000-0000-000030090000}"/>
    <cellStyle name="Total 2 3 2" xfId="309" xr:uid="{00000000-0005-0000-0000-000031090000}"/>
    <cellStyle name="Total 2 3 2 2" xfId="1452" xr:uid="{00000000-0005-0000-0000-000032090000}"/>
    <cellStyle name="Total 2 3 2 3" xfId="2377" xr:uid="{00000000-0005-0000-0000-000033090000}"/>
    <cellStyle name="Total 2 3 3" xfId="394" xr:uid="{00000000-0005-0000-0000-000034090000}"/>
    <cellStyle name="Total 2 3 3 2" xfId="1530" xr:uid="{00000000-0005-0000-0000-000035090000}"/>
    <cellStyle name="Total 2 3 4" xfId="409" xr:uid="{00000000-0005-0000-0000-000036090000}"/>
    <cellStyle name="Total 2 3 4 2" xfId="1664" xr:uid="{00000000-0005-0000-0000-000037090000}"/>
    <cellStyle name="Total 2 3 5" xfId="575" xr:uid="{00000000-0005-0000-0000-000038090000}"/>
    <cellStyle name="Total 2 3 5 2" xfId="1753" xr:uid="{00000000-0005-0000-0000-000039090000}"/>
    <cellStyle name="Total 2 3 6" xfId="656" xr:uid="{00000000-0005-0000-0000-00003A090000}"/>
    <cellStyle name="Total 2 3 6 2" xfId="1832" xr:uid="{00000000-0005-0000-0000-00003B090000}"/>
    <cellStyle name="Total 2 3 7" xfId="735" xr:uid="{00000000-0005-0000-0000-00003C090000}"/>
    <cellStyle name="Total 2 3 7 2" xfId="1905" xr:uid="{00000000-0005-0000-0000-00003D090000}"/>
    <cellStyle name="Total 2 3 8" xfId="743" xr:uid="{00000000-0005-0000-0000-00003E090000}"/>
    <cellStyle name="Total 2 3 8 2" xfId="1975" xr:uid="{00000000-0005-0000-0000-00003F090000}"/>
    <cellStyle name="Total 2 3 9" xfId="873" xr:uid="{00000000-0005-0000-0000-000040090000}"/>
    <cellStyle name="Total 2 3 9 2" xfId="2040" xr:uid="{00000000-0005-0000-0000-000041090000}"/>
    <cellStyle name="Total 2 4" xfId="71" xr:uid="{00000000-0005-0000-0000-000042090000}"/>
    <cellStyle name="Total 2 4 2" xfId="1457" xr:uid="{00000000-0005-0000-0000-000043090000}"/>
    <cellStyle name="Total 2 4 2 2" xfId="2379" xr:uid="{00000000-0005-0000-0000-000044090000}"/>
    <cellStyle name="Total 2 4 3" xfId="1297" xr:uid="{00000000-0005-0000-0000-000045090000}"/>
    <cellStyle name="Total 2 4 4" xfId="323" xr:uid="{00000000-0005-0000-0000-000046090000}"/>
    <cellStyle name="Total 2 5" xfId="242" xr:uid="{00000000-0005-0000-0000-000047090000}"/>
    <cellStyle name="Total 2 5 2" xfId="2132" xr:uid="{00000000-0005-0000-0000-000048090000}"/>
    <cellStyle name="Total 2 6" xfId="748" xr:uid="{00000000-0005-0000-0000-000049090000}"/>
    <cellStyle name="Total 2 7" xfId="846" xr:uid="{00000000-0005-0000-0000-00004A090000}"/>
    <cellStyle name="Total 2 8" xfId="1009" xr:uid="{00000000-0005-0000-0000-00004B090000}"/>
    <cellStyle name="Warning Text 2" xfId="46" xr:uid="{00000000-0005-0000-0000-00004C090000}"/>
  </cellStyles>
  <dxfs count="0"/>
  <tableStyles count="0" defaultTableStyle="TableStyleMedium2" defaultPivotStyle="PivotStyleLight16"/>
  <colors>
    <mruColors>
      <color rgb="FF339966"/>
      <color rgb="FF02945C"/>
      <color rgb="FF01957C"/>
      <color rgb="FF01B395"/>
      <color rgb="FF01856F"/>
      <color rgb="FF00863D"/>
      <color rgb="FF00A2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469870</xdr:colOff>
      <xdr:row>0</xdr:row>
      <xdr:rowOff>0</xdr:rowOff>
    </xdr:from>
    <xdr:to>
      <xdr:col>10</xdr:col>
      <xdr:colOff>146782</xdr:colOff>
      <xdr:row>16</xdr:row>
      <xdr:rowOff>104394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9870" y="0"/>
          <a:ext cx="5772912" cy="3438144"/>
        </a:xfrm>
        <a:prstGeom prst="rect">
          <a:avLst/>
        </a:prstGeom>
      </xdr:spPr>
    </xdr:pic>
    <xdr:clientData/>
  </xdr:twoCellAnchor>
  <xdr:twoCellAnchor>
    <xdr:from>
      <xdr:col>0</xdr:col>
      <xdr:colOff>469870</xdr:colOff>
      <xdr:row>17</xdr:row>
      <xdr:rowOff>123825</xdr:rowOff>
    </xdr:from>
    <xdr:to>
      <xdr:col>10</xdr:col>
      <xdr:colOff>130480</xdr:colOff>
      <xdr:row>44</xdr:row>
      <xdr:rowOff>6463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69870" y="3648075"/>
          <a:ext cx="5756610" cy="5026138"/>
        </a:xfrm>
        <a:prstGeom prst="rect">
          <a:avLst/>
        </a:prstGeom>
        <a:solidFill>
          <a:schemeClr val="accent1">
            <a:lumMod val="40000"/>
            <a:lumOff val="60000"/>
            <a:alpha val="1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182880" rIns="182880" bIns="182880" rtlCol="0" anchor="t"/>
        <a:lstStyle/>
        <a:p>
          <a:pPr>
            <a:lnSpc>
              <a:spcPct val="100000"/>
            </a:lnSpc>
          </a:pPr>
          <a:r>
            <a:rPr lang="en-CA" sz="900" b="1">
              <a:latin typeface="Arial" panose="020B0604020202020204" pitchFamily="34" charset="0"/>
              <a:cs typeface="Arial" panose="020B0604020202020204" pitchFamily="34" charset="0"/>
            </a:rPr>
            <a:t>Copyright and Permission to Reproduce</a:t>
          </a:r>
        </a:p>
        <a:p>
          <a:pPr>
            <a:lnSpc>
              <a:spcPct val="100000"/>
            </a:lnSpc>
          </a:pPr>
          <a:r>
            <a:rPr lang="en-CA" sz="900" b="1">
              <a:latin typeface="Arial" panose="020B0604020202020204" pitchFamily="34" charset="0"/>
              <a:cs typeface="Arial" panose="020B0604020202020204" pitchFamily="34" charset="0"/>
            </a:rPr>
            <a:t>Information on </a:t>
          </a:r>
          <a:r>
            <a:rPr lang="en-CA" sz="900" b="1">
              <a:solidFill>
                <a:sysClr val="windowText" lastClr="000000"/>
              </a:solidFill>
              <a:latin typeface="Arial" panose="020B0604020202020204" pitchFamily="34" charset="0"/>
              <a:cs typeface="Arial" panose="020B0604020202020204" pitchFamily="34" charset="0"/>
            </a:rPr>
            <a:t>this file was produced and/or compiled by the Alberta Energy Regulator (AER) for the purpose of providing</a:t>
          </a:r>
          <a:r>
            <a:rPr lang="en-CA" sz="900" b="1" baseline="0">
              <a:solidFill>
                <a:sysClr val="windowText" lastClr="000000"/>
              </a:solidFill>
              <a:latin typeface="Arial" panose="020B0604020202020204" pitchFamily="34" charset="0"/>
              <a:cs typeface="Arial" panose="020B0604020202020204" pitchFamily="34" charset="0"/>
            </a:rPr>
            <a:t> </a:t>
          </a:r>
          <a:r>
            <a:rPr lang="en-CA" sz="900" b="1">
              <a:solidFill>
                <a:sysClr val="windowText" lastClr="000000"/>
              </a:solidFill>
              <a:latin typeface="Arial" panose="020B0604020202020204" pitchFamily="34" charset="0"/>
              <a:cs typeface="Arial" panose="020B0604020202020204" pitchFamily="34" charset="0"/>
            </a:rPr>
            <a:t>access to information regarding the energy resources of the province of Alberta.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Noncommercial or Educational Reproduction</a:t>
          </a:r>
        </a:p>
        <a:p>
          <a:pPr>
            <a:lnSpc>
              <a:spcPct val="100000"/>
            </a:lnSpc>
          </a:pPr>
          <a:r>
            <a:rPr lang="en-CA" sz="900">
              <a:latin typeface="Arial" panose="020B0604020202020204" pitchFamily="34" charset="0"/>
              <a:cs typeface="Arial" panose="020B0604020202020204" pitchFamily="34" charset="0"/>
            </a:rPr>
            <a:t>Information </a:t>
          </a:r>
          <a:r>
            <a:rPr lang="en-CA" sz="900">
              <a:solidFill>
                <a:sysClr val="windowText" lastClr="000000"/>
              </a:solidFill>
              <a:latin typeface="Arial" panose="020B0604020202020204" pitchFamily="34" charset="0"/>
              <a:cs typeface="Arial" panose="020B0604020202020204" pitchFamily="34" charset="0"/>
            </a:rPr>
            <a:t>on this file</a:t>
          </a:r>
          <a:r>
            <a:rPr lang="en-CA" sz="900" baseline="0">
              <a:solidFill>
                <a:sysClr val="windowText" lastClr="000000"/>
              </a:solidFill>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has been posted with the intent that it be readily available for personal and public noncommercial (educational) use. The information may be reproduced, in whole or in part and by any means, without charge or further permission from the AER. We ask only that users exercise due diligence to ensure the accuracy of the materials reproduced; the AER be identified as the source of the materials; and the reproduction not be presented as an official version of the AER material, or as having been made in affiliation with or with the endorsement of the AER.</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Commercial Reproduction</a:t>
          </a:r>
        </a:p>
        <a:p>
          <a:pPr>
            <a:lnSpc>
              <a:spcPct val="100000"/>
            </a:lnSpc>
          </a:pPr>
          <a:r>
            <a:rPr lang="en-CA" sz="900">
              <a:latin typeface="Arial" panose="020B0604020202020204" pitchFamily="34" charset="0"/>
              <a:cs typeface="Arial" panose="020B0604020202020204" pitchFamily="34" charset="0"/>
            </a:rPr>
            <a:t>Reproduction of multiple copies of materials on this file, in whole or in part, for the purposes of commercial redistribution is prohibited except with prior written permission from the AER. To obtain permission to reproduce materials on this file for commercial purposes please contact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AER Communications, Web Services: </a:t>
          </a:r>
        </a:p>
        <a:p>
          <a:pPr>
            <a:lnSpc>
              <a:spcPct val="100000"/>
            </a:lnSpc>
          </a:pPr>
          <a:r>
            <a:rPr lang="en-CA" sz="900">
              <a:latin typeface="Arial" panose="020B0604020202020204" pitchFamily="34" charset="0"/>
              <a:cs typeface="Arial" panose="020B0604020202020204" pitchFamily="34" charset="0"/>
            </a:rPr>
            <a:t>Suite 1000, 250 – 5 Street SW </a:t>
          </a:r>
        </a:p>
        <a:p>
          <a:pPr>
            <a:lnSpc>
              <a:spcPct val="100000"/>
            </a:lnSpc>
          </a:pPr>
          <a:r>
            <a:rPr lang="en-CA" sz="900">
              <a:latin typeface="Arial" panose="020B0604020202020204" pitchFamily="34" charset="0"/>
              <a:cs typeface="Arial" panose="020B0604020202020204" pitchFamily="34" charset="0"/>
            </a:rPr>
            <a:t>Calgary, Alberta T2P 0R4 </a:t>
          </a:r>
        </a:p>
        <a:p>
          <a:pPr>
            <a:lnSpc>
              <a:spcPct val="100000"/>
            </a:lnSpc>
          </a:pPr>
          <a:r>
            <a:rPr lang="en-CA" sz="900">
              <a:latin typeface="Arial" panose="020B0604020202020204" pitchFamily="34" charset="0"/>
              <a:cs typeface="Arial" panose="020B0604020202020204" pitchFamily="34" charset="0"/>
            </a:rPr>
            <a:t>Canada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a:latin typeface="Arial" panose="020B0604020202020204" pitchFamily="34" charset="0"/>
              <a:cs typeface="Arial" panose="020B0604020202020204" pitchFamily="34" charset="0"/>
            </a:rPr>
            <a:t>Inquiries:</a:t>
          </a:r>
          <a:r>
            <a:rPr lang="en-CA" sz="900" baseline="0">
              <a:latin typeface="Arial" panose="020B0604020202020204" pitchFamily="34" charset="0"/>
              <a:cs typeface="Arial" panose="020B0604020202020204" pitchFamily="34" charset="0"/>
            </a:rPr>
            <a:t> </a:t>
          </a:r>
          <a:r>
            <a:rPr lang="en-CA" sz="900">
              <a:latin typeface="Arial" panose="020B0604020202020204" pitchFamily="34" charset="0"/>
              <a:cs typeface="Arial" panose="020B0604020202020204" pitchFamily="34" charset="0"/>
            </a:rPr>
            <a:t>1-855-297-8311</a:t>
          </a:r>
        </a:p>
        <a:p>
          <a:pPr>
            <a:lnSpc>
              <a:spcPct val="100000"/>
            </a:lnSpc>
          </a:pPr>
          <a:r>
            <a:rPr lang="en-CA" sz="900">
              <a:latin typeface="Arial" panose="020B0604020202020204" pitchFamily="34" charset="0"/>
              <a:cs typeface="Arial" panose="020B0604020202020204" pitchFamily="34" charset="0"/>
            </a:rPr>
            <a:t>Inquiries@aer.ca </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r>
            <a:rPr lang="en-CA" sz="900" b="1">
              <a:latin typeface="Arial" panose="020B0604020202020204" pitchFamily="34" charset="0"/>
              <a:cs typeface="Arial" panose="020B0604020202020204" pitchFamily="34" charset="0"/>
            </a:rPr>
            <a:t>Disclaimer</a:t>
          </a:r>
        </a:p>
        <a:p>
          <a:pPr>
            <a:lnSpc>
              <a:spcPct val="100000"/>
            </a:lnSpc>
          </a:pPr>
          <a:r>
            <a:rPr lang="en-CA" sz="900">
              <a:latin typeface="Arial" panose="020B0604020202020204" pitchFamily="34" charset="0"/>
              <a:cs typeface="Arial" panose="020B0604020202020204" pitchFamily="34" charset="0"/>
            </a:rPr>
            <a:t>The information presented in this document is for general information purposes. It is believed to represent the best data available to the AER at this time but its accuracy is not guaranteed. The AER makes no representations, warranties, or guarantees, expressed or implied as to the accuracy, reliability, or currency of the information contained herein or that it will be suitable for any use. The AER accepts no responsibility whatsoever for any inaccuracy, error, or omissions in the information. The AER shall not be responsible for any losses or costs incurred by you or anyone else as a result of the use, conversion, publication, transmission, installation, or improvement of the information, even if such losses or costs are foreseeable. Any user intending to rely upon this information is advised to confirm both the accuracy of the information and whether a more recent version of the information is available.</a:t>
          </a:r>
        </a:p>
        <a:p>
          <a:pPr>
            <a:lnSpc>
              <a:spcPct val="100000"/>
            </a:lnSpc>
          </a:pPr>
          <a:endParaRPr lang="en-CA" sz="900">
            <a:latin typeface="Arial" panose="020B0604020202020204" pitchFamily="34" charset="0"/>
            <a:cs typeface="Arial" panose="020B0604020202020204" pitchFamily="34" charset="0"/>
          </a:endParaRPr>
        </a:p>
        <a:p>
          <a:pPr>
            <a:lnSpc>
              <a:spcPct val="100000"/>
            </a:lnSpc>
          </a:pPr>
          <a:endParaRPr lang="en-CA" sz="900">
            <a:latin typeface="Arial" panose="020B0604020202020204" pitchFamily="34" charset="0"/>
            <a:cs typeface="Arial" panose="020B0604020202020204" pitchFamily="34" charset="0"/>
          </a:endParaRPr>
        </a:p>
      </xdr:txBody>
    </xdr:sp>
    <xdr:clientData/>
  </xdr:twoCellAnchor>
  <xdr:oneCellAnchor>
    <xdr:from>
      <xdr:col>1</xdr:col>
      <xdr:colOff>41095</xdr:colOff>
      <xdr:row>2</xdr:row>
      <xdr:rowOff>24336</xdr:rowOff>
    </xdr:from>
    <xdr:ext cx="5150030" cy="306176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50695" y="405336"/>
          <a:ext cx="5150030" cy="3061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tlCol="0" anchor="t">
          <a:noAutofit/>
        </a:bodyPr>
        <a:lstStyle/>
        <a:p>
          <a:r>
            <a:rPr lang="en-CA" sz="2000" b="1">
              <a:latin typeface="Arial" panose="020B0604020202020204" pitchFamily="34" charset="0"/>
              <a:cs typeface="Arial" panose="020B0604020202020204" pitchFamily="34" charset="0"/>
            </a:rPr>
            <a:t>Alberta Energy Outlook 2024</a:t>
          </a:r>
          <a:br>
            <a:rPr lang="en-CA" sz="2000" b="1">
              <a:latin typeface="Arial" panose="020B0604020202020204" pitchFamily="34" charset="0"/>
              <a:cs typeface="Arial" panose="020B0604020202020204" pitchFamily="34" charset="0"/>
            </a:rPr>
          </a:br>
          <a:r>
            <a:rPr lang="en-CA" sz="2000" b="1">
              <a:latin typeface="Arial" panose="020B0604020202020204" pitchFamily="34" charset="0"/>
              <a:cs typeface="Arial" panose="020B0604020202020204" pitchFamily="34" charset="0"/>
            </a:rPr>
            <a:t>(ST98)</a:t>
          </a:r>
        </a:p>
        <a:p>
          <a:endParaRPr lang="en-CA" sz="1400" b="1">
            <a:latin typeface="Arial" panose="020B0604020202020204" pitchFamily="34" charset="0"/>
            <a:cs typeface="Arial" panose="020B0604020202020204" pitchFamily="34" charset="0"/>
          </a:endParaRPr>
        </a:p>
        <a:p>
          <a:r>
            <a:rPr lang="en-CA" sz="1000" b="1">
              <a:solidFill>
                <a:schemeClr val="tx1"/>
              </a:solidFill>
              <a:effectLst/>
              <a:latin typeface="Arial" panose="020B0604020202020204" pitchFamily="34" charset="0"/>
              <a:ea typeface="+mn-ea"/>
              <a:cs typeface="Arial" panose="020B0604020202020204" pitchFamily="34" charset="0"/>
            </a:rPr>
            <a:t>Release Date: June</a:t>
          </a:r>
          <a:r>
            <a:rPr lang="en-CA" sz="1000" b="1" baseline="0">
              <a:solidFill>
                <a:schemeClr val="tx1"/>
              </a:solidFill>
              <a:effectLst/>
              <a:latin typeface="Arial" panose="020B0604020202020204" pitchFamily="34" charset="0"/>
              <a:ea typeface="+mn-ea"/>
              <a:cs typeface="Arial" panose="020B0604020202020204" pitchFamily="34" charset="0"/>
            </a:rPr>
            <a:t> 2024</a:t>
          </a:r>
          <a:endParaRPr lang="en-CA" sz="1000" b="1">
            <a:solidFill>
              <a:schemeClr val="tx1"/>
            </a:solidFill>
            <a:effectLst/>
            <a:latin typeface="Arial" panose="020B0604020202020204" pitchFamily="34" charset="0"/>
            <a:ea typeface="+mn-ea"/>
            <a:cs typeface="Arial" panose="020B0604020202020204" pitchFamily="34" charset="0"/>
          </a:endParaRPr>
        </a:p>
        <a:p>
          <a:endParaRPr lang="en-CA" sz="1400">
            <a:effectLst/>
            <a:latin typeface="Arial" panose="020B0604020202020204" pitchFamily="34" charset="0"/>
            <a:cs typeface="Arial" panose="020B0604020202020204" pitchFamily="34" charset="0"/>
          </a:endParaRPr>
        </a:p>
        <a:p>
          <a:r>
            <a:rPr lang="en-CA" sz="1600" b="1">
              <a:solidFill>
                <a:schemeClr val="tx1"/>
              </a:solidFill>
              <a:effectLst/>
              <a:latin typeface="Arial" panose="020B0604020202020204" pitchFamily="34" charset="0"/>
              <a:ea typeface="+mn-ea"/>
              <a:cs typeface="Arial" panose="020B0604020202020204" pitchFamily="34" charset="0"/>
            </a:rPr>
            <a:t>Crude Bitumen – Statistics and Data</a:t>
          </a:r>
          <a:endParaRPr lang="en-CA" sz="1600">
            <a:effectLst/>
            <a:latin typeface="Arial" panose="020B0604020202020204" pitchFamily="34" charset="0"/>
            <a:cs typeface="Arial" panose="020B0604020202020204" pitchFamily="34" charset="0"/>
          </a:endParaRPr>
        </a:p>
        <a:p>
          <a:endParaRPr lang="en-CA" sz="1400" b="1">
            <a:latin typeface="Arial" panose="020B0604020202020204" pitchFamily="34" charset="0"/>
            <a:cs typeface="Arial" panose="020B0604020202020204" pitchFamily="34" charset="0"/>
          </a:endParaRPr>
        </a:p>
        <a:p>
          <a:endParaRPr lang="en-CA" sz="1400" b="1">
            <a:latin typeface="Arial" panose="020B0604020202020204" pitchFamily="34" charset="0"/>
            <a:cs typeface="Arial" panose="020B0604020202020204" pitchFamily="34" charset="0"/>
          </a:endParaRPr>
        </a:p>
        <a:p>
          <a:endParaRPr lang="en-CA" sz="1400" b="1">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28</xdr:row>
      <xdr:rowOff>0</xdr:rowOff>
    </xdr:from>
    <xdr:ext cx="390525" cy="190500"/>
    <xdr:sp macro="" textlink="">
      <xdr:nvSpPr>
        <xdr:cNvPr id="2171" name="Text Box 123">
          <a:extLst>
            <a:ext uri="{FF2B5EF4-FFF2-40B4-BE49-F238E27FC236}">
              <a16:creationId xmlns:a16="http://schemas.microsoft.com/office/drawing/2014/main" id="{00000000-0008-0000-0100-00007B080000}"/>
            </a:ext>
          </a:extLst>
        </xdr:cNvPr>
        <xdr:cNvSpPr txBox="1">
          <a:spLocks noChangeArrowheads="1"/>
        </xdr:cNvSpPr>
      </xdr:nvSpPr>
      <xdr:spPr bwMode="auto">
        <a:xfrm>
          <a:off x="42481500" y="4495800"/>
          <a:ext cx="3905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CA" sz="900" b="0" i="0" u="none" strike="noStrike" baseline="0">
              <a:solidFill>
                <a:srgbClr val="000000"/>
              </a:solidFill>
              <a:latin typeface="Arial"/>
              <a:cs typeface="Arial"/>
            </a:rPr>
            <a:t>actual</a:t>
          </a:r>
        </a:p>
      </xdr:txBody>
    </xdr:sp>
    <xdr:clientData/>
  </xdr:oneCellAnchor>
  <xdr:oneCellAnchor>
    <xdr:from>
      <xdr:col>6</xdr:col>
      <xdr:colOff>0</xdr:colOff>
      <xdr:row>28</xdr:row>
      <xdr:rowOff>0</xdr:rowOff>
    </xdr:from>
    <xdr:ext cx="495300" cy="190500"/>
    <xdr:sp macro="" textlink="">
      <xdr:nvSpPr>
        <xdr:cNvPr id="2172" name="Text Box 124">
          <a:extLst>
            <a:ext uri="{FF2B5EF4-FFF2-40B4-BE49-F238E27FC236}">
              <a16:creationId xmlns:a16="http://schemas.microsoft.com/office/drawing/2014/main" id="{00000000-0008-0000-0100-00007C080000}"/>
            </a:ext>
          </a:extLst>
        </xdr:cNvPr>
        <xdr:cNvSpPr txBox="1">
          <a:spLocks noChangeArrowheads="1"/>
        </xdr:cNvSpPr>
      </xdr:nvSpPr>
      <xdr:spPr bwMode="auto">
        <a:xfrm>
          <a:off x="43376850" y="4495800"/>
          <a:ext cx="495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CA" sz="900" b="0" i="0" u="none" strike="noStrike" baseline="0">
              <a:solidFill>
                <a:srgbClr val="000000"/>
              </a:solidFill>
              <a:latin typeface="Arial"/>
              <a:cs typeface="Arial"/>
            </a:rPr>
            <a:t>forecast</a:t>
          </a:r>
        </a:p>
      </xdr:txBody>
    </xdr:sp>
    <xdr:clientData/>
  </xdr:oneCellAnchor>
  <xdr:oneCellAnchor>
    <xdr:from>
      <xdr:col>3</xdr:col>
      <xdr:colOff>228600</xdr:colOff>
      <xdr:row>28</xdr:row>
      <xdr:rowOff>0</xdr:rowOff>
    </xdr:from>
    <xdr:ext cx="390525" cy="190500"/>
    <xdr:sp macro="" textlink="">
      <xdr:nvSpPr>
        <xdr:cNvPr id="14" name="Text Box 123">
          <a:extLst>
            <a:ext uri="{FF2B5EF4-FFF2-40B4-BE49-F238E27FC236}">
              <a16:creationId xmlns:a16="http://schemas.microsoft.com/office/drawing/2014/main" id="{AC3D238A-A065-4E11-86BC-6FBA5F0FCDBD}"/>
            </a:ext>
          </a:extLst>
        </xdr:cNvPr>
        <xdr:cNvSpPr txBox="1">
          <a:spLocks noChangeArrowheads="1"/>
        </xdr:cNvSpPr>
      </xdr:nvSpPr>
      <xdr:spPr bwMode="auto">
        <a:xfrm>
          <a:off x="6372225" y="5181600"/>
          <a:ext cx="3905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CA" sz="900" b="0" i="0" u="none" strike="noStrike" baseline="0">
              <a:solidFill>
                <a:srgbClr val="000000"/>
              </a:solidFill>
              <a:latin typeface="Arial"/>
              <a:cs typeface="Arial"/>
            </a:rPr>
            <a:t>actual</a:t>
          </a:r>
        </a:p>
      </xdr:txBody>
    </xdr:sp>
    <xdr:clientData/>
  </xdr:oneCellAnchor>
  <xdr:oneCellAnchor>
    <xdr:from>
      <xdr:col>3</xdr:col>
      <xdr:colOff>885825</xdr:colOff>
      <xdr:row>28</xdr:row>
      <xdr:rowOff>0</xdr:rowOff>
    </xdr:from>
    <xdr:ext cx="495300" cy="190500"/>
    <xdr:sp macro="" textlink="">
      <xdr:nvSpPr>
        <xdr:cNvPr id="15" name="Text Box 124">
          <a:extLst>
            <a:ext uri="{FF2B5EF4-FFF2-40B4-BE49-F238E27FC236}">
              <a16:creationId xmlns:a16="http://schemas.microsoft.com/office/drawing/2014/main" id="{CEC5EFBF-D090-421F-A6BA-26982F60384F}"/>
            </a:ext>
          </a:extLst>
        </xdr:cNvPr>
        <xdr:cNvSpPr txBox="1">
          <a:spLocks noChangeArrowheads="1"/>
        </xdr:cNvSpPr>
      </xdr:nvSpPr>
      <xdr:spPr bwMode="auto">
        <a:xfrm>
          <a:off x="7029450" y="5181600"/>
          <a:ext cx="495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spAutoFit/>
        </a:bodyPr>
        <a:lstStyle/>
        <a:p>
          <a:pPr algn="l" rtl="0">
            <a:defRPr sz="1000"/>
          </a:pPr>
          <a:r>
            <a:rPr lang="en-CA" sz="900" b="0" i="0" u="none" strike="noStrike" baseline="0">
              <a:solidFill>
                <a:srgbClr val="000000"/>
              </a:solidFill>
              <a:latin typeface="Arial"/>
              <a:cs typeface="Arial"/>
            </a:rPr>
            <a:t>forecast</a:t>
          </a:r>
        </a:p>
      </xdr:txBody>
    </xdr:sp>
    <xdr:clientData/>
  </xdr:oneCellAnchor>
  <xdr:twoCellAnchor editAs="oneCell">
    <xdr:from>
      <xdr:col>1</xdr:col>
      <xdr:colOff>28575</xdr:colOff>
      <xdr:row>0</xdr:row>
      <xdr:rowOff>0</xdr:rowOff>
    </xdr:from>
    <xdr:to>
      <xdr:col>5</xdr:col>
      <xdr:colOff>1343025</xdr:colOff>
      <xdr:row>21</xdr:row>
      <xdr:rowOff>127148</xdr:rowOff>
    </xdr:to>
    <xdr:pic>
      <xdr:nvPicPr>
        <xdr:cNvPr id="3" name="Picture 2">
          <a:extLst>
            <a:ext uri="{FF2B5EF4-FFF2-40B4-BE49-F238E27FC236}">
              <a16:creationId xmlns:a16="http://schemas.microsoft.com/office/drawing/2014/main" id="{D96394FF-448B-5276-0D03-C5A10333C4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0"/>
          <a:ext cx="6067425" cy="3527573"/>
        </a:xfrm>
        <a:prstGeom prst="rect">
          <a:avLst/>
        </a:prstGeom>
      </xdr:spPr>
    </xdr:pic>
    <xdr:clientData/>
  </xdr:twoCellAnchor>
  <xdr:twoCellAnchor editAs="oneCell">
    <xdr:from>
      <xdr:col>7</xdr:col>
      <xdr:colOff>28575</xdr:colOff>
      <xdr:row>0</xdr:row>
      <xdr:rowOff>0</xdr:rowOff>
    </xdr:from>
    <xdr:to>
      <xdr:col>13</xdr:col>
      <xdr:colOff>800100</xdr:colOff>
      <xdr:row>21</xdr:row>
      <xdr:rowOff>5316</xdr:rowOff>
    </xdr:to>
    <xdr:pic>
      <xdr:nvPicPr>
        <xdr:cNvPr id="6" name="Picture 5">
          <a:extLst>
            <a:ext uri="{FF2B5EF4-FFF2-40B4-BE49-F238E27FC236}">
              <a16:creationId xmlns:a16="http://schemas.microsoft.com/office/drawing/2014/main" id="{C9158A88-F520-3103-7B95-91D1BC0413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1875" y="0"/>
          <a:ext cx="5857875" cy="3405741"/>
        </a:xfrm>
        <a:prstGeom prst="rect">
          <a:avLst/>
        </a:prstGeom>
      </xdr:spPr>
    </xdr:pic>
    <xdr:clientData/>
  </xdr:twoCellAnchor>
  <xdr:twoCellAnchor editAs="oneCell">
    <xdr:from>
      <xdr:col>15</xdr:col>
      <xdr:colOff>9524</xdr:colOff>
      <xdr:row>0</xdr:row>
      <xdr:rowOff>0</xdr:rowOff>
    </xdr:from>
    <xdr:to>
      <xdr:col>21</xdr:col>
      <xdr:colOff>604647</xdr:colOff>
      <xdr:row>25</xdr:row>
      <xdr:rowOff>85725</xdr:rowOff>
    </xdr:to>
    <xdr:pic>
      <xdr:nvPicPr>
        <xdr:cNvPr id="10" name="Picture 9">
          <a:extLst>
            <a:ext uri="{FF2B5EF4-FFF2-40B4-BE49-F238E27FC236}">
              <a16:creationId xmlns:a16="http://schemas.microsoft.com/office/drawing/2014/main" id="{7D783EB1-90D0-D1A4-16D3-86124AA9A9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849349" y="0"/>
          <a:ext cx="7110223" cy="4133850"/>
        </a:xfrm>
        <a:prstGeom prst="rect">
          <a:avLst/>
        </a:prstGeom>
      </xdr:spPr>
    </xdr:pic>
    <xdr:clientData/>
  </xdr:twoCellAnchor>
  <xdr:twoCellAnchor editAs="oneCell">
    <xdr:from>
      <xdr:col>23</xdr:col>
      <xdr:colOff>57149</xdr:colOff>
      <xdr:row>0</xdr:row>
      <xdr:rowOff>0</xdr:rowOff>
    </xdr:from>
    <xdr:to>
      <xdr:col>29</xdr:col>
      <xdr:colOff>590550</xdr:colOff>
      <xdr:row>26</xdr:row>
      <xdr:rowOff>42974</xdr:rowOff>
    </xdr:to>
    <xdr:pic>
      <xdr:nvPicPr>
        <xdr:cNvPr id="16" name="Picture 15">
          <a:extLst>
            <a:ext uri="{FF2B5EF4-FFF2-40B4-BE49-F238E27FC236}">
              <a16:creationId xmlns:a16="http://schemas.microsoft.com/office/drawing/2014/main" id="{2A92B2CB-F080-EBEE-0D39-DB866FAEBF8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726524" y="0"/>
          <a:ext cx="7315201" cy="4253024"/>
        </a:xfrm>
        <a:prstGeom prst="rect">
          <a:avLst/>
        </a:prstGeom>
      </xdr:spPr>
    </xdr:pic>
    <xdr:clientData/>
  </xdr:twoCellAnchor>
  <xdr:twoCellAnchor editAs="oneCell">
    <xdr:from>
      <xdr:col>32</xdr:col>
      <xdr:colOff>684657</xdr:colOff>
      <xdr:row>0</xdr:row>
      <xdr:rowOff>0</xdr:rowOff>
    </xdr:from>
    <xdr:to>
      <xdr:col>37</xdr:col>
      <xdr:colOff>314325</xdr:colOff>
      <xdr:row>26</xdr:row>
      <xdr:rowOff>38100</xdr:rowOff>
    </xdr:to>
    <xdr:pic>
      <xdr:nvPicPr>
        <xdr:cNvPr id="18" name="Picture 17">
          <a:extLst>
            <a:ext uri="{FF2B5EF4-FFF2-40B4-BE49-F238E27FC236}">
              <a16:creationId xmlns:a16="http://schemas.microsoft.com/office/drawing/2014/main" id="{F2EE61B8-B5A9-DC27-D1BE-AC9AA1F844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1107507" y="0"/>
          <a:ext cx="7306818" cy="4248150"/>
        </a:xfrm>
        <a:prstGeom prst="rect">
          <a:avLst/>
        </a:prstGeom>
      </xdr:spPr>
    </xdr:pic>
    <xdr:clientData/>
  </xdr:twoCellAnchor>
  <xdr:twoCellAnchor editAs="oneCell">
    <xdr:from>
      <xdr:col>39</xdr:col>
      <xdr:colOff>123825</xdr:colOff>
      <xdr:row>0</xdr:row>
      <xdr:rowOff>0</xdr:rowOff>
    </xdr:from>
    <xdr:to>
      <xdr:col>44</xdr:col>
      <xdr:colOff>933450</xdr:colOff>
      <xdr:row>26</xdr:row>
      <xdr:rowOff>20822</xdr:rowOff>
    </xdr:to>
    <xdr:pic>
      <xdr:nvPicPr>
        <xdr:cNvPr id="21" name="Picture 20">
          <a:extLst>
            <a:ext uri="{FF2B5EF4-FFF2-40B4-BE49-F238E27FC236}">
              <a16:creationId xmlns:a16="http://schemas.microsoft.com/office/drawing/2014/main" id="{2F103522-9A99-2E50-EFD9-37E9A783025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05050" y="0"/>
          <a:ext cx="7277100" cy="4230872"/>
        </a:xfrm>
        <a:prstGeom prst="rect">
          <a:avLst/>
        </a:prstGeom>
      </xdr:spPr>
    </xdr:pic>
    <xdr:clientData/>
  </xdr:twoCellAnchor>
  <xdr:twoCellAnchor editAs="oneCell">
    <xdr:from>
      <xdr:col>46</xdr:col>
      <xdr:colOff>695325</xdr:colOff>
      <xdr:row>0</xdr:row>
      <xdr:rowOff>0</xdr:rowOff>
    </xdr:from>
    <xdr:to>
      <xdr:col>52</xdr:col>
      <xdr:colOff>329393</xdr:colOff>
      <xdr:row>26</xdr:row>
      <xdr:rowOff>142875</xdr:rowOff>
    </xdr:to>
    <xdr:pic>
      <xdr:nvPicPr>
        <xdr:cNvPr id="24" name="Picture 23">
          <a:extLst>
            <a:ext uri="{FF2B5EF4-FFF2-40B4-BE49-F238E27FC236}">
              <a16:creationId xmlns:a16="http://schemas.microsoft.com/office/drawing/2014/main" id="{92F74484-4D29-9EC9-DE72-11DB0D4DCD7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9149000" y="0"/>
          <a:ext cx="6806393" cy="43529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9:M14"/>
  <sheetViews>
    <sheetView showGridLines="0" tabSelected="1" zoomScaleNormal="100" zoomScaleSheetLayoutView="100" zoomScalePageLayoutView="68" workbookViewId="0"/>
  </sheetViews>
  <sheetFormatPr defaultRowHeight="15" x14ac:dyDescent="0.25"/>
  <cols>
    <col min="1" max="8" width="9.140625" style="2"/>
    <col min="9" max="9" width="9.140625" style="2" customWidth="1"/>
    <col min="10" max="16384" width="9.140625" style="2"/>
  </cols>
  <sheetData>
    <row r="9" spans="13:13" ht="18.75" x14ac:dyDescent="0.3">
      <c r="M9" s="1"/>
    </row>
    <row r="10" spans="13:13" ht="18.75" x14ac:dyDescent="0.3">
      <c r="M10" s="1"/>
    </row>
    <row r="11" spans="13:13" ht="18.75" x14ac:dyDescent="0.3">
      <c r="M11" s="3"/>
    </row>
    <row r="12" spans="13:13" ht="18.75" x14ac:dyDescent="0.3">
      <c r="M12" s="1"/>
    </row>
    <row r="13" spans="13:13" ht="18.75" x14ac:dyDescent="0.3">
      <c r="M13" s="1"/>
    </row>
    <row r="14" spans="13:13" ht="18.75" x14ac:dyDescent="0.3">
      <c r="M14" s="1"/>
    </row>
  </sheetData>
  <sheetProtection algorithmName="SHA-512" hashValue="wW311ncpCstq5SUPttUn/8kmW+G4eMeCBOFZNCk4HrmgycAceFx7zCArgYYn2mzIMoXt2qjJSTqyehO6FHp7hQ==" saltValue="uHhEL4DZtYCUgAFUKW/REg==" spinCount="100000" sheet="1" objects="1" scenarios="1"/>
  <pageMargins left="0.25" right="0.25" top="0.75" bottom="0.75" header="0.3" footer="0.3"/>
  <pageSetup orientation="portrait" horizontalDpi="4294967293" r:id="rId1"/>
  <headerFooter>
    <oddFooter>&amp;L_x000D_&amp;1#&amp;"Calibri"&amp;10&amp;K000000 Security 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99"/>
  <sheetViews>
    <sheetView zoomScaleNormal="100" workbookViewId="0"/>
  </sheetViews>
  <sheetFormatPr defaultRowHeight="12.75" x14ac:dyDescent="0.2"/>
  <cols>
    <col min="1" max="2" width="9.140625" style="10"/>
    <col min="3" max="6" width="20.7109375" style="10" customWidth="1"/>
    <col min="7" max="7" width="9.140625" style="10"/>
    <col min="8" max="14" width="12.7109375" style="10" customWidth="1"/>
    <col min="15" max="15" width="8.28515625" style="10" customWidth="1"/>
    <col min="16" max="18" width="9.85546875" style="10" customWidth="1"/>
    <col min="19" max="21" width="22.7109375" style="10" customWidth="1"/>
    <col min="22" max="26" width="9.85546875" style="10" customWidth="1"/>
    <col min="27" max="27" width="31.28515625" style="10" bestFit="1" customWidth="1"/>
    <col min="28" max="29" width="20.42578125" style="10" customWidth="1"/>
    <col min="30" max="32" width="9.85546875" style="10" customWidth="1"/>
    <col min="33" max="33" width="32.5703125" style="10" customWidth="1"/>
    <col min="34" max="34" width="15.7109375" style="10" customWidth="1"/>
    <col min="35" max="35" width="22.85546875" style="10" customWidth="1"/>
    <col min="36" max="36" width="28.28515625" style="10" customWidth="1"/>
    <col min="37" max="37" width="15.7109375" style="10" customWidth="1"/>
    <col min="38" max="38" width="22.85546875" style="10" customWidth="1"/>
    <col min="39" max="39" width="9.85546875" style="10" customWidth="1"/>
    <col min="40" max="40" width="15.7109375" style="10" customWidth="1"/>
    <col min="41" max="41" width="20.5703125" style="10" customWidth="1"/>
    <col min="42" max="43" width="15.7109375" style="10" customWidth="1"/>
    <col min="44" max="44" width="29.28515625" style="10" customWidth="1"/>
    <col min="45" max="45" width="15.7109375" style="10" customWidth="1"/>
    <col min="46" max="46" width="9.85546875" style="10" customWidth="1"/>
    <col min="47" max="47" width="13.28515625" style="10" customWidth="1"/>
    <col min="48" max="48" width="17" style="10" customWidth="1"/>
    <col min="49" max="49" width="21.5703125" style="10" customWidth="1"/>
    <col min="50" max="50" width="18.140625" style="10" customWidth="1"/>
    <col min="51" max="51" width="16.42578125" style="10" customWidth="1"/>
    <col min="52" max="52" width="21.140625" style="10" customWidth="1"/>
    <col min="53" max="53" width="18.42578125" style="10" customWidth="1"/>
    <col min="54" max="55" width="9.85546875" style="10" customWidth="1"/>
    <col min="56" max="16384" width="9.140625" style="10"/>
  </cols>
  <sheetData>
    <row r="1" spans="1:53" x14ac:dyDescent="0.2">
      <c r="A1" s="19"/>
      <c r="B1" s="19"/>
      <c r="C1" s="21"/>
      <c r="D1" s="21"/>
      <c r="E1" s="21"/>
      <c r="F1" s="20"/>
      <c r="G1" s="21"/>
      <c r="H1" s="19"/>
      <c r="I1" s="21"/>
      <c r="J1" s="21"/>
      <c r="K1" s="21"/>
      <c r="L1" s="21"/>
      <c r="M1" s="21"/>
      <c r="N1" s="20"/>
      <c r="O1" s="21"/>
      <c r="P1" s="19"/>
      <c r="Q1" s="21"/>
      <c r="R1" s="21"/>
      <c r="S1" s="21"/>
      <c r="T1" s="21"/>
      <c r="U1" s="21"/>
      <c r="V1" s="20"/>
      <c r="X1" s="8"/>
      <c r="AD1" s="9"/>
      <c r="AF1" s="8"/>
      <c r="AL1" s="9"/>
      <c r="AN1" s="8"/>
      <c r="AS1" s="9"/>
      <c r="AU1" s="8"/>
      <c r="BA1" s="9"/>
    </row>
    <row r="2" spans="1:53" x14ac:dyDescent="0.2">
      <c r="A2" s="8"/>
      <c r="B2" s="8"/>
      <c r="F2" s="9"/>
      <c r="H2" s="8"/>
      <c r="N2" s="9"/>
      <c r="P2" s="8"/>
      <c r="V2" s="9"/>
      <c r="X2" s="8"/>
      <c r="AD2" s="9"/>
      <c r="AF2" s="8"/>
      <c r="AL2" s="9"/>
      <c r="AN2" s="8"/>
      <c r="AS2" s="9"/>
      <c r="AU2" s="8"/>
      <c r="BA2" s="9"/>
    </row>
    <row r="3" spans="1:53" x14ac:dyDescent="0.2">
      <c r="A3" s="8"/>
      <c r="B3" s="8"/>
      <c r="F3" s="9"/>
      <c r="H3" s="8"/>
      <c r="N3" s="9"/>
      <c r="P3" s="8"/>
      <c r="V3" s="9"/>
      <c r="X3" s="8"/>
      <c r="AD3" s="9"/>
      <c r="AF3" s="8"/>
      <c r="AL3" s="9"/>
      <c r="AN3" s="8"/>
      <c r="AS3" s="9"/>
      <c r="AU3" s="8"/>
      <c r="BA3" s="9"/>
    </row>
    <row r="4" spans="1:53" x14ac:dyDescent="0.2">
      <c r="A4" s="8"/>
      <c r="B4" s="8"/>
      <c r="F4" s="9"/>
      <c r="H4" s="8"/>
      <c r="N4" s="9"/>
      <c r="P4" s="8"/>
      <c r="V4" s="9"/>
      <c r="X4" s="8"/>
      <c r="AD4" s="9"/>
      <c r="AF4" s="8"/>
      <c r="AL4" s="9"/>
      <c r="AN4" s="8"/>
      <c r="AS4" s="9"/>
      <c r="AU4" s="8"/>
      <c r="BA4" s="9"/>
    </row>
    <row r="5" spans="1:53" ht="12.75" customHeight="1" x14ac:dyDescent="0.2">
      <c r="A5" s="8"/>
      <c r="B5" s="8"/>
      <c r="F5" s="9"/>
      <c r="H5" s="8"/>
      <c r="N5" s="9"/>
      <c r="P5" s="8"/>
      <c r="V5" s="9"/>
      <c r="X5" s="8"/>
      <c r="AD5" s="9"/>
      <c r="AF5" s="8"/>
      <c r="AL5" s="9"/>
      <c r="AN5" s="8"/>
      <c r="AS5" s="9"/>
      <c r="AU5" s="8"/>
      <c r="BA5" s="9"/>
    </row>
    <row r="6" spans="1:53" x14ac:dyDescent="0.2">
      <c r="A6" s="8"/>
      <c r="B6" s="8"/>
      <c r="F6" s="9"/>
      <c r="H6" s="8"/>
      <c r="N6" s="9"/>
      <c r="P6" s="8"/>
      <c r="V6" s="9"/>
      <c r="X6" s="8"/>
      <c r="AD6" s="9"/>
      <c r="AF6" s="8"/>
      <c r="AL6" s="9"/>
      <c r="AN6" s="8"/>
      <c r="AS6" s="9"/>
      <c r="AU6" s="8"/>
      <c r="BA6" s="9"/>
    </row>
    <row r="7" spans="1:53" x14ac:dyDescent="0.2">
      <c r="A7" s="8"/>
      <c r="B7" s="8"/>
      <c r="F7" s="9"/>
      <c r="H7" s="8"/>
      <c r="N7" s="9"/>
      <c r="P7" s="8"/>
      <c r="V7" s="9"/>
      <c r="X7" s="8"/>
      <c r="AD7" s="9"/>
      <c r="AF7" s="8"/>
      <c r="AL7" s="9"/>
      <c r="AN7" s="8"/>
      <c r="AS7" s="9"/>
      <c r="AU7" s="8"/>
      <c r="BA7" s="9"/>
    </row>
    <row r="8" spans="1:53" x14ac:dyDescent="0.2">
      <c r="A8" s="8"/>
      <c r="B8" s="8"/>
      <c r="F8" s="9"/>
      <c r="H8" s="8"/>
      <c r="N8" s="9"/>
      <c r="P8" s="8"/>
      <c r="V8" s="9"/>
      <c r="X8" s="8"/>
      <c r="AD8" s="9"/>
      <c r="AF8" s="8"/>
      <c r="AL8" s="9"/>
      <c r="AN8" s="8"/>
      <c r="AS8" s="9"/>
      <c r="AU8" s="8"/>
      <c r="BA8" s="9"/>
    </row>
    <row r="9" spans="1:53" x14ac:dyDescent="0.2">
      <c r="A9" s="8"/>
      <c r="B9" s="8"/>
      <c r="F9" s="9"/>
      <c r="H9" s="8"/>
      <c r="N9" s="9"/>
      <c r="P9" s="8"/>
      <c r="V9" s="9"/>
      <c r="X9" s="8"/>
      <c r="AD9" s="9"/>
      <c r="AF9" s="8"/>
      <c r="AL9" s="9"/>
      <c r="AN9" s="8"/>
      <c r="AS9" s="9"/>
      <c r="AU9" s="8"/>
      <c r="BA9" s="9"/>
    </row>
    <row r="10" spans="1:53" ht="12.75" customHeight="1" x14ac:dyDescent="0.2">
      <c r="A10" s="8"/>
      <c r="B10" s="8"/>
      <c r="F10" s="9"/>
      <c r="H10" s="8"/>
      <c r="N10" s="9"/>
      <c r="P10" s="8"/>
      <c r="V10" s="9"/>
      <c r="X10" s="8"/>
      <c r="AD10" s="9"/>
      <c r="AF10" s="8"/>
      <c r="AL10" s="9"/>
      <c r="AN10" s="8"/>
      <c r="AS10" s="9"/>
      <c r="AU10" s="8"/>
      <c r="BA10" s="9"/>
    </row>
    <row r="11" spans="1:53" ht="12.75" customHeight="1" x14ac:dyDescent="0.2">
      <c r="A11" s="8"/>
      <c r="B11" s="8"/>
      <c r="F11" s="9"/>
      <c r="H11" s="8"/>
      <c r="N11" s="9"/>
      <c r="P11" s="8"/>
      <c r="V11" s="9"/>
      <c r="X11" s="8"/>
      <c r="AD11" s="9"/>
      <c r="AF11" s="8"/>
      <c r="AL11" s="9"/>
      <c r="AN11" s="8"/>
      <c r="AS11" s="9"/>
      <c r="AU11" s="8"/>
      <c r="BA11" s="9"/>
    </row>
    <row r="12" spans="1:53" ht="12.75" customHeight="1" x14ac:dyDescent="0.2">
      <c r="A12" s="8"/>
      <c r="B12" s="8"/>
      <c r="F12" s="9"/>
      <c r="H12" s="8"/>
      <c r="N12" s="9"/>
      <c r="P12" s="8"/>
      <c r="V12" s="9"/>
      <c r="X12" s="8"/>
      <c r="AD12" s="9"/>
      <c r="AF12" s="8"/>
      <c r="AL12" s="9"/>
      <c r="AN12" s="8"/>
      <c r="AS12" s="9"/>
      <c r="AU12" s="8"/>
      <c r="BA12" s="9"/>
    </row>
    <row r="13" spans="1:53" ht="12.75" customHeight="1" x14ac:dyDescent="0.2">
      <c r="A13" s="8"/>
      <c r="B13" s="8"/>
      <c r="F13" s="9"/>
      <c r="H13" s="8"/>
      <c r="N13" s="9"/>
      <c r="P13" s="8"/>
      <c r="V13" s="9"/>
      <c r="X13" s="8"/>
      <c r="AD13" s="9"/>
      <c r="AF13" s="8"/>
      <c r="AL13" s="9"/>
      <c r="AN13" s="8"/>
      <c r="AS13" s="9"/>
      <c r="AU13" s="8"/>
      <c r="BA13" s="9"/>
    </row>
    <row r="14" spans="1:53" ht="12.75" customHeight="1" x14ac:dyDescent="0.2">
      <c r="A14" s="8"/>
      <c r="B14" s="8"/>
      <c r="F14" s="9"/>
      <c r="H14" s="8"/>
      <c r="N14" s="9"/>
      <c r="P14" s="8"/>
      <c r="V14" s="9"/>
      <c r="X14" s="8"/>
      <c r="AD14" s="9"/>
      <c r="AF14" s="8"/>
      <c r="AL14" s="9"/>
      <c r="AN14" s="8"/>
      <c r="AS14" s="9"/>
      <c r="AU14" s="8"/>
      <c r="BA14" s="9"/>
    </row>
    <row r="15" spans="1:53" ht="12.75" customHeight="1" x14ac:dyDescent="0.2">
      <c r="A15" s="8"/>
      <c r="B15" s="8"/>
      <c r="F15" s="9"/>
      <c r="H15" s="8"/>
      <c r="N15" s="9"/>
      <c r="P15" s="8"/>
      <c r="V15" s="9"/>
      <c r="X15" s="8"/>
      <c r="AD15" s="9"/>
      <c r="AF15" s="8"/>
      <c r="AL15" s="9"/>
      <c r="AN15" s="8"/>
      <c r="AS15" s="9"/>
      <c r="AU15" s="8"/>
      <c r="BA15" s="9"/>
    </row>
    <row r="16" spans="1:53" ht="12.75" customHeight="1" x14ac:dyDescent="0.2">
      <c r="A16" s="8"/>
      <c r="B16" s="8"/>
      <c r="F16" s="9"/>
      <c r="H16" s="8"/>
      <c r="N16" s="9"/>
      <c r="P16" s="8"/>
      <c r="V16" s="9"/>
      <c r="X16" s="8"/>
      <c r="AD16" s="9"/>
      <c r="AF16" s="8"/>
      <c r="AL16" s="9"/>
      <c r="AN16" s="8"/>
      <c r="AS16" s="9"/>
      <c r="AU16" s="8"/>
      <c r="BA16" s="9"/>
    </row>
    <row r="17" spans="1:53" ht="12.75" customHeight="1" x14ac:dyDescent="0.2">
      <c r="A17" s="8"/>
      <c r="B17" s="8"/>
      <c r="F17" s="9"/>
      <c r="H17" s="8"/>
      <c r="N17" s="9"/>
      <c r="P17" s="8"/>
      <c r="V17" s="9"/>
      <c r="X17" s="8"/>
      <c r="AD17" s="9"/>
      <c r="AF17" s="8"/>
      <c r="AL17" s="9"/>
      <c r="AN17" s="8"/>
      <c r="AS17" s="9"/>
      <c r="AU17" s="8"/>
      <c r="BA17" s="9"/>
    </row>
    <row r="18" spans="1:53" ht="12.75" customHeight="1" x14ac:dyDescent="0.2">
      <c r="A18" s="8"/>
      <c r="B18" s="8"/>
      <c r="F18" s="9"/>
      <c r="H18" s="8"/>
      <c r="N18" s="9"/>
      <c r="P18" s="8"/>
      <c r="V18" s="9"/>
      <c r="X18" s="8"/>
      <c r="AD18" s="9"/>
      <c r="AF18" s="8"/>
      <c r="AL18" s="9"/>
      <c r="AN18" s="8"/>
      <c r="AS18" s="9"/>
      <c r="AU18" s="8"/>
      <c r="BA18" s="9"/>
    </row>
    <row r="19" spans="1:53" ht="12.75" customHeight="1" x14ac:dyDescent="0.2">
      <c r="A19" s="8"/>
      <c r="B19" s="8"/>
      <c r="F19" s="9"/>
      <c r="H19" s="8"/>
      <c r="N19" s="9"/>
      <c r="P19" s="8"/>
      <c r="V19" s="9"/>
      <c r="X19" s="8"/>
      <c r="AD19" s="9"/>
      <c r="AF19" s="8"/>
      <c r="AL19" s="9"/>
      <c r="AN19" s="8"/>
      <c r="AS19" s="9"/>
      <c r="AU19" s="8"/>
      <c r="BA19" s="9"/>
    </row>
    <row r="20" spans="1:53" ht="12.75" customHeight="1" x14ac:dyDescent="0.2">
      <c r="A20" s="8"/>
      <c r="B20" s="8"/>
      <c r="F20" s="9"/>
      <c r="H20" s="8"/>
      <c r="N20" s="9"/>
      <c r="P20" s="8"/>
      <c r="V20" s="9"/>
      <c r="X20" s="8"/>
      <c r="AD20" s="9"/>
      <c r="AF20" s="8"/>
      <c r="AL20" s="9"/>
      <c r="AN20" s="8"/>
      <c r="AS20" s="9"/>
      <c r="AU20" s="8"/>
      <c r="BA20" s="9"/>
    </row>
    <row r="21" spans="1:53" ht="12.75" customHeight="1" x14ac:dyDescent="0.2">
      <c r="A21" s="8"/>
      <c r="B21" s="8"/>
      <c r="F21" s="9"/>
      <c r="H21" s="8"/>
      <c r="N21" s="9"/>
      <c r="P21" s="8"/>
      <c r="V21" s="9"/>
      <c r="X21" s="8"/>
      <c r="AD21" s="9"/>
      <c r="AF21" s="8"/>
      <c r="AL21" s="9"/>
      <c r="AN21" s="8"/>
      <c r="AS21" s="9"/>
      <c r="AU21" s="8"/>
      <c r="BA21" s="9"/>
    </row>
    <row r="22" spans="1:53" ht="12.75" customHeight="1" x14ac:dyDescent="0.2">
      <c r="A22" s="8"/>
      <c r="B22" s="8"/>
      <c r="F22" s="9"/>
      <c r="H22" s="8"/>
      <c r="N22" s="9"/>
      <c r="P22" s="8"/>
      <c r="V22" s="9"/>
      <c r="X22" s="8"/>
      <c r="AD22" s="9"/>
      <c r="AF22" s="8"/>
      <c r="AL22" s="9"/>
      <c r="AN22" s="8"/>
      <c r="AS22" s="9"/>
      <c r="AU22" s="8"/>
      <c r="BA22" s="9"/>
    </row>
    <row r="23" spans="1:53" x14ac:dyDescent="0.2">
      <c r="A23" s="8"/>
      <c r="B23" s="8"/>
      <c r="F23" s="9"/>
      <c r="H23" s="8"/>
      <c r="N23" s="9"/>
      <c r="P23" s="8"/>
      <c r="V23" s="9"/>
      <c r="X23" s="8"/>
      <c r="AD23" s="9"/>
      <c r="AF23" s="8"/>
      <c r="AL23" s="9"/>
      <c r="AN23" s="8"/>
      <c r="AS23" s="9"/>
      <c r="AU23" s="8"/>
      <c r="BA23" s="9"/>
    </row>
    <row r="24" spans="1:53" x14ac:dyDescent="0.2">
      <c r="A24" s="8"/>
      <c r="B24" s="8"/>
      <c r="F24" s="9"/>
      <c r="H24" s="8"/>
      <c r="N24" s="9"/>
      <c r="P24" s="8"/>
      <c r="V24" s="9"/>
      <c r="X24" s="8"/>
      <c r="AD24" s="9"/>
      <c r="AF24" s="8"/>
      <c r="AL24" s="9"/>
      <c r="AN24" s="8"/>
      <c r="AS24" s="9"/>
      <c r="AU24" s="8"/>
      <c r="BA24" s="9"/>
    </row>
    <row r="25" spans="1:53" x14ac:dyDescent="0.2">
      <c r="A25" s="8"/>
      <c r="B25" s="8"/>
      <c r="F25" s="9"/>
      <c r="H25" s="8"/>
      <c r="N25" s="9"/>
      <c r="P25" s="8"/>
      <c r="V25" s="9"/>
      <c r="X25" s="8"/>
      <c r="AD25" s="9"/>
      <c r="AF25" s="8"/>
      <c r="AL25" s="9"/>
      <c r="AN25" s="8"/>
      <c r="AS25" s="9"/>
      <c r="AU25" s="8"/>
      <c r="BA25" s="9"/>
    </row>
    <row r="26" spans="1:53" x14ac:dyDescent="0.2">
      <c r="A26" s="8"/>
      <c r="B26" s="8"/>
      <c r="F26" s="9"/>
      <c r="H26" s="8"/>
      <c r="N26" s="9"/>
      <c r="P26" s="8"/>
      <c r="V26" s="9"/>
      <c r="X26" s="8"/>
      <c r="AD26" s="9"/>
      <c r="AF26" s="8"/>
      <c r="AL26" s="9"/>
      <c r="AN26" s="8"/>
      <c r="AS26" s="9"/>
      <c r="AU26" s="8"/>
      <c r="BA26" s="9"/>
    </row>
    <row r="27" spans="1:53" x14ac:dyDescent="0.2">
      <c r="A27" s="8"/>
      <c r="B27" s="8"/>
      <c r="F27" s="9"/>
      <c r="H27" s="8"/>
      <c r="N27" s="9"/>
      <c r="P27" s="8"/>
      <c r="V27" s="9"/>
      <c r="X27" s="8"/>
      <c r="AD27" s="9"/>
      <c r="AF27" s="8"/>
      <c r="AL27" s="9"/>
      <c r="AN27" s="8"/>
      <c r="AS27" s="9"/>
      <c r="AU27" s="8"/>
      <c r="BA27" s="9"/>
    </row>
    <row r="28" spans="1:53" x14ac:dyDescent="0.2">
      <c r="A28" s="23"/>
      <c r="B28" s="23"/>
      <c r="C28" s="25"/>
      <c r="D28" s="25"/>
      <c r="E28" s="25"/>
      <c r="F28" s="24"/>
      <c r="G28" s="25"/>
      <c r="H28" s="23"/>
      <c r="I28" s="25"/>
      <c r="J28" s="25"/>
      <c r="K28" s="25"/>
      <c r="L28" s="25"/>
      <c r="M28" s="25"/>
      <c r="N28" s="24"/>
      <c r="O28" s="25"/>
      <c r="P28" s="23"/>
      <c r="Q28" s="25"/>
      <c r="R28" s="25"/>
      <c r="S28" s="25"/>
      <c r="T28" s="25"/>
      <c r="U28" s="25"/>
      <c r="V28" s="24"/>
      <c r="W28" s="25"/>
      <c r="X28" s="23"/>
      <c r="Y28" s="25"/>
      <c r="Z28" s="25"/>
      <c r="AA28" s="25"/>
      <c r="AB28" s="25"/>
      <c r="AC28" s="25"/>
      <c r="AD28" s="24"/>
      <c r="AE28" s="25"/>
      <c r="AF28" s="25"/>
      <c r="AG28" s="25"/>
      <c r="AH28" s="25"/>
      <c r="AI28" s="25"/>
      <c r="AJ28" s="25"/>
      <c r="AK28" s="25"/>
      <c r="AL28" s="25"/>
      <c r="AM28" s="25"/>
      <c r="AN28" s="25"/>
      <c r="AO28" s="25"/>
      <c r="AP28" s="25"/>
      <c r="AQ28" s="25"/>
      <c r="AR28" s="25"/>
      <c r="AS28" s="25"/>
      <c r="AT28" s="25"/>
      <c r="AU28" s="25"/>
      <c r="AV28" s="25"/>
      <c r="AW28" s="25"/>
      <c r="AX28" s="23"/>
      <c r="AY28" s="25"/>
      <c r="AZ28" s="25"/>
      <c r="BA28" s="25"/>
    </row>
    <row r="29" spans="1:53" ht="13.5" thickBot="1" x14ac:dyDescent="0.25">
      <c r="A29" s="23"/>
      <c r="B29" s="23"/>
      <c r="C29" s="25"/>
      <c r="D29" s="25"/>
      <c r="E29" s="25"/>
      <c r="F29" s="24"/>
      <c r="G29" s="25"/>
      <c r="H29" s="23"/>
      <c r="I29" s="25"/>
      <c r="J29" s="25"/>
      <c r="K29" s="25"/>
      <c r="L29" s="25"/>
      <c r="M29" s="25"/>
      <c r="N29" s="24"/>
      <c r="O29" s="97"/>
      <c r="P29" s="23"/>
      <c r="Q29" s="25"/>
      <c r="R29" s="25"/>
      <c r="S29" s="25"/>
      <c r="T29" s="25"/>
      <c r="U29" s="25"/>
      <c r="V29" s="24"/>
      <c r="W29" s="25"/>
      <c r="X29" s="23"/>
      <c r="Y29" s="25"/>
      <c r="Z29" s="25"/>
      <c r="AA29" s="25"/>
      <c r="AB29" s="25"/>
      <c r="AC29" s="25"/>
      <c r="AD29" s="24"/>
      <c r="AE29" s="25"/>
      <c r="AF29" s="25"/>
      <c r="AG29" s="25"/>
      <c r="AH29" s="25"/>
      <c r="AI29" s="25"/>
      <c r="AJ29" s="25"/>
      <c r="AK29" s="25"/>
      <c r="AL29" s="25"/>
      <c r="AM29" s="25"/>
      <c r="AN29" s="25"/>
      <c r="AO29" s="25"/>
      <c r="AP29" s="25"/>
      <c r="AQ29" s="25"/>
      <c r="AR29" s="25"/>
      <c r="AS29" s="25"/>
      <c r="AT29" s="25"/>
      <c r="AU29" s="25"/>
      <c r="AV29" s="25"/>
      <c r="AW29" s="25"/>
      <c r="AX29" s="25"/>
      <c r="AY29" s="25"/>
      <c r="AZ29" s="25"/>
      <c r="BA29" s="25"/>
    </row>
    <row r="30" spans="1:53" x14ac:dyDescent="0.2">
      <c r="A30" s="8"/>
      <c r="B30" s="105"/>
      <c r="C30" s="106"/>
      <c r="D30" s="106"/>
      <c r="E30" s="106"/>
      <c r="F30" s="107"/>
      <c r="H30" s="95"/>
      <c r="I30" s="49"/>
      <c r="J30" s="49"/>
      <c r="K30" s="49"/>
      <c r="L30" s="49"/>
      <c r="M30" s="49"/>
      <c r="N30" s="96"/>
      <c r="P30" s="8"/>
      <c r="R30" s="101"/>
      <c r="S30" s="102"/>
      <c r="T30" s="205"/>
      <c r="V30" s="9"/>
      <c r="X30" s="8"/>
      <c r="Z30" s="50"/>
      <c r="AB30" s="51"/>
      <c r="AD30" s="9"/>
      <c r="AF30" s="8"/>
      <c r="AL30" s="9"/>
      <c r="AN30" s="8"/>
      <c r="AO30" s="50"/>
      <c r="AR30" s="51"/>
      <c r="AS30" s="9"/>
      <c r="AU30" s="8"/>
      <c r="BA30" s="9"/>
    </row>
    <row r="31" spans="1:53" s="7" customFormat="1" ht="24" customHeight="1" x14ac:dyDescent="0.2">
      <c r="A31" s="5"/>
      <c r="B31" s="277" t="s">
        <v>59</v>
      </c>
      <c r="C31" s="257"/>
      <c r="D31" s="257"/>
      <c r="E31" s="257"/>
      <c r="F31" s="258"/>
      <c r="H31" s="269" t="s">
        <v>60</v>
      </c>
      <c r="I31" s="268"/>
      <c r="J31" s="268"/>
      <c r="K31" s="268"/>
      <c r="L31" s="268"/>
      <c r="M31" s="268"/>
      <c r="N31" s="270"/>
      <c r="O31" s="94"/>
      <c r="P31" s="5"/>
      <c r="R31" s="256" t="s">
        <v>61</v>
      </c>
      <c r="S31" s="257"/>
      <c r="T31" s="262"/>
      <c r="U31" s="94"/>
      <c r="V31" s="6"/>
      <c r="X31" s="5"/>
      <c r="Z31" s="268" t="s">
        <v>140</v>
      </c>
      <c r="AA31" s="268"/>
      <c r="AB31" s="268"/>
      <c r="AC31" s="94"/>
      <c r="AD31" s="6"/>
      <c r="AF31" s="269" t="s">
        <v>141</v>
      </c>
      <c r="AG31" s="268"/>
      <c r="AH31" s="268"/>
      <c r="AI31" s="268"/>
      <c r="AJ31" s="268"/>
      <c r="AK31" s="268"/>
      <c r="AL31" s="270"/>
      <c r="AN31" s="5"/>
      <c r="AO31" s="271" t="s">
        <v>62</v>
      </c>
      <c r="AP31" s="271"/>
      <c r="AQ31" s="271"/>
      <c r="AR31" s="271"/>
      <c r="AS31" s="6"/>
      <c r="AU31" s="269" t="s">
        <v>63</v>
      </c>
      <c r="AV31" s="268"/>
      <c r="AW31" s="268"/>
      <c r="AX31" s="268"/>
      <c r="AY31" s="268"/>
      <c r="AZ31" s="268"/>
      <c r="BA31" s="270"/>
    </row>
    <row r="32" spans="1:53" s="7" customFormat="1" ht="18" customHeight="1" x14ac:dyDescent="0.2">
      <c r="A32" s="5"/>
      <c r="B32" s="260" t="s">
        <v>8</v>
      </c>
      <c r="C32" s="263"/>
      <c r="D32" s="275"/>
      <c r="E32" s="275"/>
      <c r="F32" s="276"/>
      <c r="H32" s="278" t="s">
        <v>8</v>
      </c>
      <c r="I32" s="263"/>
      <c r="J32" s="275"/>
      <c r="K32" s="275"/>
      <c r="L32" s="275"/>
      <c r="M32" s="275"/>
      <c r="N32" s="276"/>
      <c r="O32" s="94"/>
      <c r="P32" s="5"/>
      <c r="R32" s="266" t="s">
        <v>8</v>
      </c>
      <c r="S32" s="263"/>
      <c r="T32" s="264"/>
      <c r="U32" s="94"/>
      <c r="V32" s="6"/>
      <c r="X32" s="5"/>
      <c r="Z32" s="265" t="s">
        <v>8</v>
      </c>
      <c r="AA32" s="256"/>
      <c r="AB32" s="262"/>
      <c r="AC32" s="94"/>
      <c r="AD32" s="6"/>
      <c r="AF32" s="260" t="s">
        <v>8</v>
      </c>
      <c r="AG32" s="263"/>
      <c r="AH32" s="275"/>
      <c r="AI32" s="275"/>
      <c r="AJ32" s="275"/>
      <c r="AK32" s="275"/>
      <c r="AL32" s="276"/>
      <c r="AN32" s="5"/>
      <c r="AO32" s="272"/>
      <c r="AP32" s="273"/>
      <c r="AQ32" s="273"/>
      <c r="AR32" s="274"/>
      <c r="AS32" s="6"/>
      <c r="AU32" s="259" t="s">
        <v>8</v>
      </c>
      <c r="AV32" s="256"/>
      <c r="AW32" s="257"/>
      <c r="AX32" s="257"/>
      <c r="AY32" s="257"/>
      <c r="AZ32" s="257"/>
      <c r="BA32" s="258"/>
    </row>
    <row r="33" spans="1:53" s="91" customFormat="1" ht="27.75" customHeight="1" x14ac:dyDescent="0.2">
      <c r="A33" s="88"/>
      <c r="B33" s="260"/>
      <c r="C33" s="89" t="s">
        <v>176</v>
      </c>
      <c r="D33" s="100" t="s">
        <v>177</v>
      </c>
      <c r="E33" s="90" t="s">
        <v>176</v>
      </c>
      <c r="F33" s="93" t="s">
        <v>177</v>
      </c>
      <c r="H33" s="278"/>
      <c r="I33" s="89" t="s">
        <v>1</v>
      </c>
      <c r="J33" s="89" t="s">
        <v>2</v>
      </c>
      <c r="K33" s="100" t="s">
        <v>3</v>
      </c>
      <c r="L33" s="90" t="s">
        <v>1</v>
      </c>
      <c r="M33" s="89" t="s">
        <v>2</v>
      </c>
      <c r="N33" s="93" t="s">
        <v>3</v>
      </c>
      <c r="O33" s="98"/>
      <c r="P33" s="88"/>
      <c r="R33" s="266"/>
      <c r="S33" s="100" t="s">
        <v>56</v>
      </c>
      <c r="T33" s="90" t="s">
        <v>56</v>
      </c>
      <c r="U33" s="207"/>
      <c r="V33" s="92"/>
      <c r="X33" s="88"/>
      <c r="Z33" s="266"/>
      <c r="AA33" s="90" t="s">
        <v>0</v>
      </c>
      <c r="AB33" s="89" t="s">
        <v>178</v>
      </c>
      <c r="AC33" s="207"/>
      <c r="AD33" s="92"/>
      <c r="AF33" s="260"/>
      <c r="AG33" s="89" t="s">
        <v>248</v>
      </c>
      <c r="AH33" s="89" t="s">
        <v>4</v>
      </c>
      <c r="AI33" s="100" t="s">
        <v>247</v>
      </c>
      <c r="AJ33" s="90" t="s">
        <v>248</v>
      </c>
      <c r="AK33" s="89" t="s">
        <v>4</v>
      </c>
      <c r="AL33" s="100" t="s">
        <v>247</v>
      </c>
      <c r="AN33" s="88"/>
      <c r="AO33" s="52">
        <v>2023</v>
      </c>
      <c r="AP33" s="52" t="s">
        <v>5</v>
      </c>
      <c r="AQ33" s="52" t="s">
        <v>4</v>
      </c>
      <c r="AR33" s="52" t="s">
        <v>251</v>
      </c>
      <c r="AS33" s="92"/>
      <c r="AU33" s="260"/>
      <c r="AV33" s="89" t="s">
        <v>58</v>
      </c>
      <c r="AW33" s="89" t="s">
        <v>249</v>
      </c>
      <c r="AX33" s="100" t="s">
        <v>250</v>
      </c>
      <c r="AY33" s="90" t="s">
        <v>58</v>
      </c>
      <c r="AZ33" s="89" t="s">
        <v>249</v>
      </c>
      <c r="BA33" s="100" t="s">
        <v>250</v>
      </c>
    </row>
    <row r="34" spans="1:53" s="91" customFormat="1" ht="25.5" customHeight="1" x14ac:dyDescent="0.2">
      <c r="A34" s="88"/>
      <c r="B34" s="261"/>
      <c r="C34" s="99" t="s">
        <v>78</v>
      </c>
      <c r="D34" s="100" t="s">
        <v>78</v>
      </c>
      <c r="E34" s="315" t="s">
        <v>270</v>
      </c>
      <c r="F34" s="100" t="s">
        <v>270</v>
      </c>
      <c r="H34" s="279"/>
      <c r="I34" s="99" t="s">
        <v>78</v>
      </c>
      <c r="J34" s="99" t="s">
        <v>78</v>
      </c>
      <c r="K34" s="100" t="s">
        <v>78</v>
      </c>
      <c r="L34" s="315" t="s">
        <v>270</v>
      </c>
      <c r="M34" s="99" t="s">
        <v>270</v>
      </c>
      <c r="N34" s="100" t="s">
        <v>270</v>
      </c>
      <c r="O34" s="98"/>
      <c r="P34" s="88"/>
      <c r="R34" s="267"/>
      <c r="S34" s="100" t="s">
        <v>78</v>
      </c>
      <c r="T34" s="314" t="s">
        <v>270</v>
      </c>
      <c r="U34" s="207"/>
      <c r="V34" s="92"/>
      <c r="X34" s="88"/>
      <c r="Z34" s="267"/>
      <c r="AA34" s="99" t="s">
        <v>78</v>
      </c>
      <c r="AB34" s="48" t="s">
        <v>64</v>
      </c>
      <c r="AC34" s="207"/>
      <c r="AD34" s="92"/>
      <c r="AF34" s="261"/>
      <c r="AG34" s="99" t="s">
        <v>78</v>
      </c>
      <c r="AH34" s="99" t="s">
        <v>78</v>
      </c>
      <c r="AI34" s="100" t="s">
        <v>78</v>
      </c>
      <c r="AJ34" s="314" t="s">
        <v>270</v>
      </c>
      <c r="AK34" s="48" t="s">
        <v>270</v>
      </c>
      <c r="AL34" s="100" t="s">
        <v>270</v>
      </c>
      <c r="AN34" s="88"/>
      <c r="AO34" s="103" t="s">
        <v>179</v>
      </c>
      <c r="AP34" s="28">
        <v>89.6</v>
      </c>
      <c r="AQ34" s="28">
        <v>9.3000000000000007</v>
      </c>
      <c r="AR34" s="28">
        <v>7.9</v>
      </c>
      <c r="AS34" s="92"/>
      <c r="AU34" s="261"/>
      <c r="AV34" s="99" t="s">
        <v>78</v>
      </c>
      <c r="AW34" s="99" t="s">
        <v>78</v>
      </c>
      <c r="AX34" s="100" t="s">
        <v>78</v>
      </c>
      <c r="AY34" s="314" t="s">
        <v>270</v>
      </c>
      <c r="AZ34" s="48" t="s">
        <v>270</v>
      </c>
      <c r="BA34" s="100" t="s">
        <v>270</v>
      </c>
    </row>
    <row r="35" spans="1:53" ht="15" customHeight="1" thickBot="1" x14ac:dyDescent="0.25">
      <c r="A35" s="8"/>
      <c r="B35" s="161">
        <v>1998</v>
      </c>
      <c r="C35" s="162">
        <v>45.7</v>
      </c>
      <c r="D35" s="164">
        <v>58.1</v>
      </c>
      <c r="E35" s="163">
        <v>287.58999999999997</v>
      </c>
      <c r="F35" s="164">
        <v>365.62</v>
      </c>
      <c r="H35" s="161">
        <v>1998</v>
      </c>
      <c r="I35" s="162">
        <v>39.200000000000003</v>
      </c>
      <c r="J35" s="162">
        <v>5.5</v>
      </c>
      <c r="K35" s="164">
        <v>1.1000000000000001</v>
      </c>
      <c r="L35" s="163">
        <v>246.68</v>
      </c>
      <c r="M35" s="162">
        <v>34.61</v>
      </c>
      <c r="N35" s="164">
        <v>6.92</v>
      </c>
      <c r="O35" s="31"/>
      <c r="P35" s="8"/>
      <c r="R35" s="169">
        <v>1998</v>
      </c>
      <c r="S35" s="164">
        <v>49</v>
      </c>
      <c r="T35" s="163">
        <v>308.35000000000002</v>
      </c>
      <c r="U35" s="31"/>
      <c r="V35" s="9"/>
      <c r="X35" s="8"/>
      <c r="Z35" s="169">
        <v>1990</v>
      </c>
      <c r="AA35" s="162">
        <v>21.5</v>
      </c>
      <c r="AB35" s="171">
        <v>2337</v>
      </c>
      <c r="AC35" s="210"/>
      <c r="AD35" s="9"/>
      <c r="AF35" s="161">
        <v>1998</v>
      </c>
      <c r="AG35" s="162">
        <v>16.100000000000001</v>
      </c>
      <c r="AH35" s="162">
        <v>29.4</v>
      </c>
      <c r="AI35" s="164">
        <v>0</v>
      </c>
      <c r="AJ35" s="163">
        <v>101.32</v>
      </c>
      <c r="AK35" s="162">
        <v>185.01</v>
      </c>
      <c r="AL35" s="164">
        <v>0</v>
      </c>
      <c r="AN35" s="26"/>
      <c r="AO35" s="104" t="s">
        <v>64</v>
      </c>
      <c r="AP35" s="313">
        <v>2360</v>
      </c>
      <c r="AQ35" s="313">
        <v>3798</v>
      </c>
      <c r="AR35" s="313">
        <v>4210</v>
      </c>
      <c r="AS35" s="27"/>
      <c r="AU35" s="161">
        <v>1998</v>
      </c>
      <c r="AV35" s="162">
        <v>31.3</v>
      </c>
      <c r="AW35" s="162">
        <v>20.3</v>
      </c>
      <c r="AX35" s="164">
        <v>43.2</v>
      </c>
      <c r="AY35" s="163">
        <v>196.97</v>
      </c>
      <c r="AZ35" s="162">
        <v>127.75</v>
      </c>
      <c r="BA35" s="164">
        <v>271.85000000000002</v>
      </c>
    </row>
    <row r="36" spans="1:53" ht="15" customHeight="1" x14ac:dyDescent="0.2">
      <c r="A36" s="8"/>
      <c r="B36" s="161">
        <v>1999</v>
      </c>
      <c r="C36" s="162">
        <v>42.1</v>
      </c>
      <c r="D36" s="164">
        <v>64.099999999999994</v>
      </c>
      <c r="E36" s="163">
        <v>264.93</v>
      </c>
      <c r="F36" s="164">
        <v>403.37</v>
      </c>
      <c r="H36" s="161">
        <v>1999</v>
      </c>
      <c r="I36" s="162">
        <v>36</v>
      </c>
      <c r="J36" s="162">
        <v>5.2</v>
      </c>
      <c r="K36" s="164">
        <v>1</v>
      </c>
      <c r="L36" s="163">
        <v>226.54</v>
      </c>
      <c r="M36" s="162">
        <v>32.72</v>
      </c>
      <c r="N36" s="164">
        <v>6.29</v>
      </c>
      <c r="O36" s="31"/>
      <c r="P36" s="8"/>
      <c r="R36" s="169">
        <v>1999</v>
      </c>
      <c r="S36" s="164">
        <v>51.4</v>
      </c>
      <c r="T36" s="163">
        <v>323.45999999999998</v>
      </c>
      <c r="U36" s="31"/>
      <c r="V36" s="9"/>
      <c r="X36" s="8"/>
      <c r="Z36" s="169">
        <v>1991</v>
      </c>
      <c r="AA36" s="162">
        <v>19.5</v>
      </c>
      <c r="AB36" s="171">
        <v>2333</v>
      </c>
      <c r="AC36" s="210"/>
      <c r="AD36" s="9"/>
      <c r="AF36" s="161">
        <v>1999</v>
      </c>
      <c r="AG36" s="162">
        <v>13.6</v>
      </c>
      <c r="AH36" s="162">
        <v>27.9</v>
      </c>
      <c r="AI36" s="164">
        <v>0</v>
      </c>
      <c r="AJ36" s="163">
        <v>85.58</v>
      </c>
      <c r="AK36" s="162">
        <v>175.57</v>
      </c>
      <c r="AL36" s="164">
        <v>0</v>
      </c>
      <c r="AN36" s="21"/>
      <c r="AO36" s="21"/>
      <c r="AP36" s="21"/>
      <c r="AQ36" s="21"/>
      <c r="AR36" s="21"/>
      <c r="AS36" s="21"/>
      <c r="AU36" s="161">
        <v>1999</v>
      </c>
      <c r="AV36" s="162">
        <v>29.9</v>
      </c>
      <c r="AW36" s="162">
        <v>24</v>
      </c>
      <c r="AX36" s="164">
        <v>39.6</v>
      </c>
      <c r="AY36" s="163">
        <v>188.16</v>
      </c>
      <c r="AZ36" s="162">
        <v>151.03</v>
      </c>
      <c r="BA36" s="164">
        <v>249.2</v>
      </c>
    </row>
    <row r="37" spans="1:53" ht="15" customHeight="1" x14ac:dyDescent="0.2">
      <c r="A37" s="8"/>
      <c r="B37" s="161">
        <v>2000</v>
      </c>
      <c r="C37" s="162">
        <v>45.7</v>
      </c>
      <c r="D37" s="164">
        <v>60.4</v>
      </c>
      <c r="E37" s="163">
        <v>287.58999999999997</v>
      </c>
      <c r="F37" s="164">
        <v>380.09</v>
      </c>
      <c r="H37" s="161">
        <v>2000</v>
      </c>
      <c r="I37" s="162">
        <v>37.6</v>
      </c>
      <c r="J37" s="162">
        <v>7.4</v>
      </c>
      <c r="K37" s="164">
        <v>0.7</v>
      </c>
      <c r="L37" s="163">
        <v>236.61</v>
      </c>
      <c r="M37" s="162">
        <v>46.57</v>
      </c>
      <c r="N37" s="164">
        <v>4.41</v>
      </c>
      <c r="O37" s="31"/>
      <c r="P37" s="8"/>
      <c r="R37" s="169">
        <v>2000</v>
      </c>
      <c r="S37" s="164">
        <v>50.9</v>
      </c>
      <c r="T37" s="163">
        <v>320.31</v>
      </c>
      <c r="U37" s="31"/>
      <c r="V37" s="9"/>
      <c r="X37" s="8"/>
      <c r="Z37" s="169">
        <v>1992</v>
      </c>
      <c r="AA37" s="162">
        <v>20.100000000000001</v>
      </c>
      <c r="AB37" s="171">
        <v>2344</v>
      </c>
      <c r="AC37" s="210"/>
      <c r="AD37" s="9"/>
      <c r="AF37" s="161">
        <v>2000</v>
      </c>
      <c r="AG37" s="162">
        <v>19.100000000000001</v>
      </c>
      <c r="AH37" s="162">
        <v>25.8</v>
      </c>
      <c r="AI37" s="164">
        <v>0</v>
      </c>
      <c r="AJ37" s="163">
        <v>120.19</v>
      </c>
      <c r="AK37" s="162">
        <v>162.36000000000001</v>
      </c>
      <c r="AL37" s="164">
        <v>0</v>
      </c>
      <c r="AU37" s="161">
        <v>2000</v>
      </c>
      <c r="AV37" s="162">
        <v>32.799999999999997</v>
      </c>
      <c r="AW37" s="162">
        <v>20.399999999999999</v>
      </c>
      <c r="AX37" s="164">
        <v>43.5</v>
      </c>
      <c r="AY37" s="163">
        <v>206.41</v>
      </c>
      <c r="AZ37" s="162">
        <v>128.38</v>
      </c>
      <c r="BA37" s="164">
        <v>273.74</v>
      </c>
    </row>
    <row r="38" spans="1:53" ht="15" customHeight="1" x14ac:dyDescent="0.2">
      <c r="A38" s="8"/>
      <c r="B38" s="161">
        <v>2001</v>
      </c>
      <c r="C38" s="162">
        <v>47.8</v>
      </c>
      <c r="D38" s="164">
        <v>67.400000000000006</v>
      </c>
      <c r="E38" s="163">
        <v>300.8</v>
      </c>
      <c r="F38" s="164">
        <v>424.14</v>
      </c>
      <c r="H38" s="161">
        <v>2001</v>
      </c>
      <c r="I38" s="162">
        <v>39.299999999999997</v>
      </c>
      <c r="J38" s="162">
        <v>7.8</v>
      </c>
      <c r="K38" s="164">
        <v>0.7</v>
      </c>
      <c r="L38" s="163">
        <v>247.31</v>
      </c>
      <c r="M38" s="162">
        <v>49.08</v>
      </c>
      <c r="N38" s="164">
        <v>4.41</v>
      </c>
      <c r="O38" s="31"/>
      <c r="P38" s="8"/>
      <c r="R38" s="169">
        <v>2001</v>
      </c>
      <c r="S38" s="164">
        <v>55.5</v>
      </c>
      <c r="T38" s="163">
        <v>349.26</v>
      </c>
      <c r="U38" s="31"/>
      <c r="V38" s="9"/>
      <c r="X38" s="8"/>
      <c r="Z38" s="169">
        <v>1993</v>
      </c>
      <c r="AA38" s="162">
        <v>21.1</v>
      </c>
      <c r="AB38" s="171">
        <v>2594</v>
      </c>
      <c r="AC38" s="210"/>
      <c r="AD38" s="9"/>
      <c r="AF38" s="161">
        <v>2001</v>
      </c>
      <c r="AG38" s="162">
        <v>18.7</v>
      </c>
      <c r="AH38" s="162">
        <v>28</v>
      </c>
      <c r="AI38" s="164">
        <v>0.1</v>
      </c>
      <c r="AJ38" s="163">
        <v>117.68</v>
      </c>
      <c r="AK38" s="162">
        <v>176.2</v>
      </c>
      <c r="AL38" s="164">
        <v>0.63</v>
      </c>
      <c r="AU38" s="161">
        <v>2001</v>
      </c>
      <c r="AV38" s="162">
        <v>33.5</v>
      </c>
      <c r="AW38" s="162">
        <v>24.4</v>
      </c>
      <c r="AX38" s="164">
        <v>45.3</v>
      </c>
      <c r="AY38" s="163">
        <v>210.81</v>
      </c>
      <c r="AZ38" s="162">
        <v>153.55000000000001</v>
      </c>
      <c r="BA38" s="164">
        <v>285.07</v>
      </c>
    </row>
    <row r="39" spans="1:53" ht="15" customHeight="1" x14ac:dyDescent="0.2">
      <c r="A39" s="8"/>
      <c r="B39" s="161">
        <v>2002</v>
      </c>
      <c r="C39" s="162">
        <v>48.1</v>
      </c>
      <c r="D39" s="164">
        <v>85.8</v>
      </c>
      <c r="E39" s="163">
        <v>302.69</v>
      </c>
      <c r="F39" s="164">
        <v>539.92999999999995</v>
      </c>
      <c r="H39" s="161">
        <v>2002</v>
      </c>
      <c r="I39" s="162">
        <v>36.1</v>
      </c>
      <c r="J39" s="162">
        <v>10.5</v>
      </c>
      <c r="K39" s="164">
        <v>1.6</v>
      </c>
      <c r="L39" s="163">
        <v>227.17</v>
      </c>
      <c r="M39" s="162">
        <v>66.08</v>
      </c>
      <c r="N39" s="164">
        <v>10.07</v>
      </c>
      <c r="O39" s="31"/>
      <c r="P39" s="8"/>
      <c r="R39" s="169">
        <v>2002</v>
      </c>
      <c r="S39" s="164">
        <v>70.099999999999994</v>
      </c>
      <c r="T39" s="163">
        <v>441.13</v>
      </c>
      <c r="U39" s="31"/>
      <c r="V39" s="9"/>
      <c r="X39" s="8"/>
      <c r="Z39" s="169">
        <v>1994</v>
      </c>
      <c r="AA39" s="162">
        <v>21.4</v>
      </c>
      <c r="AB39" s="171">
        <v>2662</v>
      </c>
      <c r="AC39" s="210"/>
      <c r="AD39" s="9"/>
      <c r="AF39" s="161">
        <v>2002</v>
      </c>
      <c r="AG39" s="162">
        <v>18.600000000000001</v>
      </c>
      <c r="AH39" s="162">
        <v>25.9</v>
      </c>
      <c r="AI39" s="164">
        <v>3.3</v>
      </c>
      <c r="AJ39" s="163">
        <v>117.05</v>
      </c>
      <c r="AK39" s="162">
        <v>162.99</v>
      </c>
      <c r="AL39" s="164">
        <v>20.77</v>
      </c>
      <c r="AU39" s="161">
        <v>2002</v>
      </c>
      <c r="AV39" s="162">
        <v>33.6</v>
      </c>
      <c r="AW39" s="162">
        <v>38.9</v>
      </c>
      <c r="AX39" s="164">
        <v>45.7</v>
      </c>
      <c r="AY39" s="163">
        <v>211.44</v>
      </c>
      <c r="AZ39" s="162">
        <v>244.79</v>
      </c>
      <c r="BA39" s="164">
        <v>287.58999999999997</v>
      </c>
    </row>
    <row r="40" spans="1:53" ht="15" customHeight="1" x14ac:dyDescent="0.2">
      <c r="A40" s="8"/>
      <c r="B40" s="161">
        <v>2003</v>
      </c>
      <c r="C40" s="162">
        <v>55.5</v>
      </c>
      <c r="D40" s="164">
        <v>96.9</v>
      </c>
      <c r="E40" s="163">
        <v>349.26</v>
      </c>
      <c r="F40" s="164">
        <v>609.78</v>
      </c>
      <c r="H40" s="161">
        <v>2003</v>
      </c>
      <c r="I40" s="162">
        <v>40.4</v>
      </c>
      <c r="J40" s="162">
        <v>13.2</v>
      </c>
      <c r="K40" s="164">
        <v>2</v>
      </c>
      <c r="L40" s="163">
        <v>254.23</v>
      </c>
      <c r="M40" s="162">
        <v>83.07</v>
      </c>
      <c r="N40" s="164">
        <v>12.59</v>
      </c>
      <c r="O40" s="31"/>
      <c r="P40" s="8"/>
      <c r="R40" s="169">
        <v>2003</v>
      </c>
      <c r="S40" s="164">
        <v>80.900000000000006</v>
      </c>
      <c r="T40" s="163">
        <v>509.1</v>
      </c>
      <c r="U40" s="31"/>
      <c r="V40" s="9"/>
      <c r="X40" s="8"/>
      <c r="Z40" s="169">
        <v>1995</v>
      </c>
      <c r="AA40" s="162">
        <v>23.8</v>
      </c>
      <c r="AB40" s="171">
        <v>3088</v>
      </c>
      <c r="AC40" s="210"/>
      <c r="AD40" s="9"/>
      <c r="AF40" s="161">
        <v>2003</v>
      </c>
      <c r="AG40" s="162">
        <v>19.8</v>
      </c>
      <c r="AH40" s="162">
        <v>28.7</v>
      </c>
      <c r="AI40" s="164">
        <v>6.7</v>
      </c>
      <c r="AJ40" s="163">
        <v>124.6</v>
      </c>
      <c r="AK40" s="162">
        <v>180.61</v>
      </c>
      <c r="AL40" s="164">
        <v>42.16</v>
      </c>
      <c r="AU40" s="161">
        <v>2003</v>
      </c>
      <c r="AV40" s="162">
        <v>36.700000000000003</v>
      </c>
      <c r="AW40" s="162">
        <v>47.8</v>
      </c>
      <c r="AX40" s="164">
        <v>51.8</v>
      </c>
      <c r="AY40" s="163">
        <v>230.95</v>
      </c>
      <c r="AZ40" s="162">
        <v>300.8</v>
      </c>
      <c r="BA40" s="164">
        <v>325.97000000000003</v>
      </c>
    </row>
    <row r="41" spans="1:53" ht="15" customHeight="1" x14ac:dyDescent="0.2">
      <c r="A41" s="8"/>
      <c r="B41" s="161">
        <v>2004</v>
      </c>
      <c r="C41" s="162">
        <v>61</v>
      </c>
      <c r="D41" s="164">
        <v>111.7</v>
      </c>
      <c r="E41" s="163">
        <v>383.87</v>
      </c>
      <c r="F41" s="164">
        <v>702.92</v>
      </c>
      <c r="H41" s="161">
        <v>2004</v>
      </c>
      <c r="I41" s="162">
        <v>40.9</v>
      </c>
      <c r="J41" s="162">
        <v>17.600000000000001</v>
      </c>
      <c r="K41" s="164">
        <v>2.5</v>
      </c>
      <c r="L41" s="163">
        <v>257.38</v>
      </c>
      <c r="M41" s="162">
        <v>110.76</v>
      </c>
      <c r="N41" s="164">
        <v>15.73</v>
      </c>
      <c r="O41" s="31"/>
      <c r="P41" s="8"/>
      <c r="R41" s="169">
        <v>2004</v>
      </c>
      <c r="S41" s="164">
        <v>95.2</v>
      </c>
      <c r="T41" s="163">
        <v>599.08000000000004</v>
      </c>
      <c r="U41" s="31"/>
      <c r="V41" s="9"/>
      <c r="X41" s="8"/>
      <c r="Z41" s="169">
        <v>1996</v>
      </c>
      <c r="AA41" s="162">
        <v>26.3</v>
      </c>
      <c r="AB41" s="171">
        <v>3879</v>
      </c>
      <c r="AC41" s="210"/>
      <c r="AD41" s="9"/>
      <c r="AF41" s="161">
        <v>2004</v>
      </c>
      <c r="AG41" s="162">
        <v>20.7</v>
      </c>
      <c r="AH41" s="162">
        <v>28.9</v>
      </c>
      <c r="AI41" s="164">
        <v>11.1</v>
      </c>
      <c r="AJ41" s="163">
        <v>130.26</v>
      </c>
      <c r="AK41" s="162">
        <v>181.86</v>
      </c>
      <c r="AL41" s="164">
        <v>69.849999999999994</v>
      </c>
      <c r="AU41" s="161">
        <v>2004</v>
      </c>
      <c r="AV41" s="162">
        <v>40.700000000000003</v>
      </c>
      <c r="AW41" s="162">
        <v>57.7</v>
      </c>
      <c r="AX41" s="164">
        <v>57.2</v>
      </c>
      <c r="AY41" s="163">
        <v>256.12</v>
      </c>
      <c r="AZ41" s="162">
        <v>363.1</v>
      </c>
      <c r="BA41" s="164">
        <v>359.95</v>
      </c>
    </row>
    <row r="42" spans="1:53" ht="15" customHeight="1" x14ac:dyDescent="0.2">
      <c r="A42" s="8"/>
      <c r="B42" s="161">
        <v>2005</v>
      </c>
      <c r="C42" s="162">
        <v>69.7</v>
      </c>
      <c r="D42" s="164">
        <v>99.6</v>
      </c>
      <c r="E42" s="163">
        <v>438.62</v>
      </c>
      <c r="F42" s="164">
        <v>626.77</v>
      </c>
      <c r="H42" s="161">
        <v>2005</v>
      </c>
      <c r="I42" s="162">
        <v>44.5</v>
      </c>
      <c r="J42" s="162">
        <v>21.3</v>
      </c>
      <c r="K42" s="164">
        <v>3.9</v>
      </c>
      <c r="L42" s="163">
        <v>280.02999999999997</v>
      </c>
      <c r="M42" s="162">
        <v>134.04</v>
      </c>
      <c r="N42" s="164">
        <v>24.54</v>
      </c>
      <c r="O42" s="31"/>
      <c r="P42" s="8"/>
      <c r="R42" s="169">
        <v>2005</v>
      </c>
      <c r="S42" s="164">
        <v>86.9</v>
      </c>
      <c r="T42" s="163">
        <v>546.85</v>
      </c>
      <c r="U42" s="31"/>
      <c r="V42" s="9"/>
      <c r="X42" s="8"/>
      <c r="Z42" s="169">
        <v>1997</v>
      </c>
      <c r="AA42" s="162">
        <v>38.4</v>
      </c>
      <c r="AB42" s="171">
        <v>5053</v>
      </c>
      <c r="AC42" s="210"/>
      <c r="AD42" s="9"/>
      <c r="AF42" s="161">
        <v>2005</v>
      </c>
      <c r="AG42" s="162">
        <v>23.8</v>
      </c>
      <c r="AH42" s="162">
        <v>32.4</v>
      </c>
      <c r="AI42" s="164">
        <v>13.2</v>
      </c>
      <c r="AJ42" s="163">
        <v>149.77000000000001</v>
      </c>
      <c r="AK42" s="162">
        <v>203.89</v>
      </c>
      <c r="AL42" s="164">
        <v>83.07</v>
      </c>
      <c r="AU42" s="161">
        <v>2005</v>
      </c>
      <c r="AV42" s="162">
        <v>38.799999999999997</v>
      </c>
      <c r="AW42" s="162">
        <v>51.7</v>
      </c>
      <c r="AX42" s="164">
        <v>65.2</v>
      </c>
      <c r="AY42" s="163">
        <v>244.16</v>
      </c>
      <c r="AZ42" s="162">
        <v>325.33999999999997</v>
      </c>
      <c r="BA42" s="164">
        <v>410.3</v>
      </c>
    </row>
    <row r="43" spans="1:53" ht="15" customHeight="1" x14ac:dyDescent="0.2">
      <c r="A43" s="8"/>
      <c r="B43" s="161">
        <v>2006</v>
      </c>
      <c r="C43" s="162">
        <v>78.5</v>
      </c>
      <c r="D43" s="164">
        <v>120.9</v>
      </c>
      <c r="E43" s="163">
        <v>493.99</v>
      </c>
      <c r="F43" s="164">
        <v>760.81</v>
      </c>
      <c r="H43" s="161">
        <v>2006</v>
      </c>
      <c r="I43" s="162">
        <v>47.6</v>
      </c>
      <c r="J43" s="162">
        <v>26.5</v>
      </c>
      <c r="K43" s="164">
        <v>4.3</v>
      </c>
      <c r="L43" s="163">
        <v>299.54000000000002</v>
      </c>
      <c r="M43" s="162">
        <v>166.76</v>
      </c>
      <c r="N43" s="164">
        <v>27.06</v>
      </c>
      <c r="O43" s="31"/>
      <c r="P43" s="8"/>
      <c r="R43" s="169">
        <v>2006</v>
      </c>
      <c r="S43" s="164">
        <v>104.6</v>
      </c>
      <c r="T43" s="163">
        <v>658.24</v>
      </c>
      <c r="U43" s="31"/>
      <c r="V43" s="9"/>
      <c r="X43" s="8"/>
      <c r="Z43" s="169">
        <v>1998</v>
      </c>
      <c r="AA43" s="162">
        <v>45.7</v>
      </c>
      <c r="AB43" s="171">
        <v>4722</v>
      </c>
      <c r="AC43" s="210"/>
      <c r="AD43" s="9"/>
      <c r="AF43" s="161">
        <v>2006</v>
      </c>
      <c r="AG43" s="162">
        <v>25.2</v>
      </c>
      <c r="AH43" s="162">
        <v>35.799999999999997</v>
      </c>
      <c r="AI43" s="164">
        <v>17</v>
      </c>
      <c r="AJ43" s="163">
        <v>158.58000000000001</v>
      </c>
      <c r="AK43" s="162">
        <v>225.29</v>
      </c>
      <c r="AL43" s="164">
        <v>106.98</v>
      </c>
      <c r="AU43" s="161">
        <v>2006</v>
      </c>
      <c r="AV43" s="162">
        <v>41.7</v>
      </c>
      <c r="AW43" s="162">
        <v>66.099999999999994</v>
      </c>
      <c r="AX43" s="164">
        <v>71.2</v>
      </c>
      <c r="AY43" s="163">
        <v>262.41000000000003</v>
      </c>
      <c r="AZ43" s="162">
        <v>415.96</v>
      </c>
      <c r="BA43" s="164">
        <v>448.05</v>
      </c>
    </row>
    <row r="44" spans="1:53" ht="15" customHeight="1" x14ac:dyDescent="0.2">
      <c r="A44" s="8"/>
      <c r="B44" s="161">
        <v>2007</v>
      </c>
      <c r="C44" s="162">
        <v>85.2</v>
      </c>
      <c r="D44" s="164">
        <v>124.7</v>
      </c>
      <c r="E44" s="163">
        <v>536.16</v>
      </c>
      <c r="F44" s="164">
        <v>784.72</v>
      </c>
      <c r="H44" s="161">
        <v>2007</v>
      </c>
      <c r="I44" s="162">
        <v>50</v>
      </c>
      <c r="J44" s="162">
        <v>29.4</v>
      </c>
      <c r="K44" s="164">
        <v>5.8</v>
      </c>
      <c r="L44" s="163">
        <v>314.64999999999998</v>
      </c>
      <c r="M44" s="162">
        <v>185.01</v>
      </c>
      <c r="N44" s="164">
        <v>36.5</v>
      </c>
      <c r="O44" s="31"/>
      <c r="P44" s="8"/>
      <c r="R44" s="169">
        <v>2007</v>
      </c>
      <c r="S44" s="164">
        <v>109.3</v>
      </c>
      <c r="T44" s="163">
        <v>687.81</v>
      </c>
      <c r="U44" s="31"/>
      <c r="V44" s="9"/>
      <c r="X44" s="8"/>
      <c r="Z44" s="169">
        <v>1999</v>
      </c>
      <c r="AA44" s="162">
        <v>42.1</v>
      </c>
      <c r="AB44" s="171">
        <v>5051</v>
      </c>
      <c r="AC44" s="210"/>
      <c r="AD44" s="9"/>
      <c r="AF44" s="161">
        <v>2007</v>
      </c>
      <c r="AG44" s="162">
        <v>29</v>
      </c>
      <c r="AH44" s="162">
        <v>36.6</v>
      </c>
      <c r="AI44" s="164">
        <v>19.5</v>
      </c>
      <c r="AJ44" s="163">
        <v>182.49</v>
      </c>
      <c r="AK44" s="162">
        <v>230.32</v>
      </c>
      <c r="AL44" s="164">
        <v>122.71</v>
      </c>
      <c r="AU44" s="161">
        <v>2007</v>
      </c>
      <c r="AV44" s="162">
        <v>44.1</v>
      </c>
      <c r="AW44" s="162">
        <v>68.5</v>
      </c>
      <c r="AX44" s="164">
        <v>76.900000000000006</v>
      </c>
      <c r="AY44" s="163">
        <v>277.52</v>
      </c>
      <c r="AZ44" s="162">
        <v>431.06</v>
      </c>
      <c r="BA44" s="164">
        <v>483.92</v>
      </c>
    </row>
    <row r="45" spans="1:53" ht="15" customHeight="1" x14ac:dyDescent="0.2">
      <c r="A45" s="8"/>
      <c r="B45" s="161">
        <v>2008</v>
      </c>
      <c r="C45" s="162">
        <v>92.7</v>
      </c>
      <c r="D45" s="164">
        <v>114.7</v>
      </c>
      <c r="E45" s="163">
        <v>583.35</v>
      </c>
      <c r="F45" s="164">
        <v>721.8</v>
      </c>
      <c r="H45" s="161">
        <v>2008</v>
      </c>
      <c r="I45" s="162">
        <v>49.4</v>
      </c>
      <c r="J45" s="162">
        <v>36.9</v>
      </c>
      <c r="K45" s="164">
        <v>6.4</v>
      </c>
      <c r="L45" s="163">
        <v>310.87</v>
      </c>
      <c r="M45" s="162">
        <v>232.21</v>
      </c>
      <c r="N45" s="164">
        <v>40.270000000000003</v>
      </c>
      <c r="O45" s="31"/>
      <c r="P45" s="8"/>
      <c r="R45" s="169">
        <v>2008</v>
      </c>
      <c r="S45" s="164">
        <v>103.9</v>
      </c>
      <c r="T45" s="163">
        <v>653.83000000000004</v>
      </c>
      <c r="U45" s="31"/>
      <c r="V45" s="9"/>
      <c r="X45" s="8"/>
      <c r="Z45" s="169">
        <v>2000</v>
      </c>
      <c r="AA45" s="162">
        <v>45.7</v>
      </c>
      <c r="AB45" s="171">
        <v>5792</v>
      </c>
      <c r="AC45" s="210"/>
      <c r="AD45" s="9"/>
      <c r="AF45" s="161">
        <v>2008</v>
      </c>
      <c r="AG45" s="162">
        <v>29.6</v>
      </c>
      <c r="AH45" s="162">
        <v>35.4</v>
      </c>
      <c r="AI45" s="164">
        <v>27.6</v>
      </c>
      <c r="AJ45" s="163">
        <v>186.27</v>
      </c>
      <c r="AK45" s="162">
        <v>222.77</v>
      </c>
      <c r="AL45" s="164">
        <v>173.68</v>
      </c>
      <c r="AU45" s="161">
        <v>2008</v>
      </c>
      <c r="AV45" s="162">
        <v>39.1</v>
      </c>
      <c r="AW45" s="162">
        <v>68</v>
      </c>
      <c r="AX45" s="164">
        <v>84.3</v>
      </c>
      <c r="AY45" s="163">
        <v>246.05</v>
      </c>
      <c r="AZ45" s="162">
        <v>427.92</v>
      </c>
      <c r="BA45" s="164">
        <v>530.49</v>
      </c>
    </row>
    <row r="46" spans="1:53" ht="15" customHeight="1" x14ac:dyDescent="0.2">
      <c r="A46" s="8"/>
      <c r="B46" s="161">
        <v>2009</v>
      </c>
      <c r="C46" s="162">
        <v>105.5</v>
      </c>
      <c r="D46" s="164">
        <v>131.19999999999999</v>
      </c>
      <c r="E46" s="163">
        <v>663.9</v>
      </c>
      <c r="F46" s="164">
        <v>825.63</v>
      </c>
      <c r="H46" s="161">
        <v>2009</v>
      </c>
      <c r="I46" s="162">
        <v>50.4</v>
      </c>
      <c r="J46" s="162">
        <v>47.9</v>
      </c>
      <c r="K46" s="164">
        <v>7.2</v>
      </c>
      <c r="L46" s="163">
        <v>317.16000000000003</v>
      </c>
      <c r="M46" s="162">
        <v>301.43</v>
      </c>
      <c r="N46" s="164">
        <v>45.31</v>
      </c>
      <c r="O46" s="31"/>
      <c r="P46" s="8"/>
      <c r="R46" s="169">
        <v>2009</v>
      </c>
      <c r="S46" s="164">
        <v>121.7</v>
      </c>
      <c r="T46" s="163">
        <v>765.85</v>
      </c>
      <c r="U46" s="31"/>
      <c r="V46" s="9"/>
      <c r="X46" s="8"/>
      <c r="Z46" s="169">
        <v>2001</v>
      </c>
      <c r="AA46" s="162">
        <v>47.8</v>
      </c>
      <c r="AB46" s="171">
        <v>6000</v>
      </c>
      <c r="AC46" s="210"/>
      <c r="AD46" s="9"/>
      <c r="AF46" s="161">
        <v>2009</v>
      </c>
      <c r="AG46" s="162">
        <v>32.299999999999997</v>
      </c>
      <c r="AH46" s="162">
        <v>34</v>
      </c>
      <c r="AI46" s="164">
        <v>38.4</v>
      </c>
      <c r="AJ46" s="163">
        <v>203.26</v>
      </c>
      <c r="AK46" s="162">
        <v>213.96</v>
      </c>
      <c r="AL46" s="164">
        <v>241.65</v>
      </c>
      <c r="AU46" s="161">
        <v>2009</v>
      </c>
      <c r="AV46" s="162">
        <v>44.4</v>
      </c>
      <c r="AW46" s="162">
        <v>79.599999999999994</v>
      </c>
      <c r="AX46" s="164">
        <v>88.2</v>
      </c>
      <c r="AY46" s="163">
        <v>279.39999999999998</v>
      </c>
      <c r="AZ46" s="162">
        <v>500.91</v>
      </c>
      <c r="BA46" s="164">
        <v>555.03</v>
      </c>
    </row>
    <row r="47" spans="1:53" ht="15" customHeight="1" x14ac:dyDescent="0.2">
      <c r="A47" s="8"/>
      <c r="B47" s="161">
        <v>2010</v>
      </c>
      <c r="C47" s="162">
        <v>120.1</v>
      </c>
      <c r="D47" s="164">
        <v>136.19999999999999</v>
      </c>
      <c r="E47" s="163">
        <v>755.78</v>
      </c>
      <c r="F47" s="164">
        <v>857.09</v>
      </c>
      <c r="H47" s="161">
        <v>2010</v>
      </c>
      <c r="I47" s="162">
        <v>54.6</v>
      </c>
      <c r="J47" s="162">
        <v>59.1</v>
      </c>
      <c r="K47" s="164">
        <v>6.4</v>
      </c>
      <c r="L47" s="163">
        <v>343.59</v>
      </c>
      <c r="M47" s="162">
        <v>371.91</v>
      </c>
      <c r="N47" s="164">
        <v>40.270000000000003</v>
      </c>
      <c r="O47" s="31"/>
      <c r="P47" s="8"/>
      <c r="R47" s="169">
        <v>2010</v>
      </c>
      <c r="S47" s="164">
        <v>126.3</v>
      </c>
      <c r="T47" s="163">
        <v>794.79</v>
      </c>
      <c r="U47" s="31"/>
      <c r="V47" s="9"/>
      <c r="X47" s="8"/>
      <c r="Z47" s="169">
        <v>2002</v>
      </c>
      <c r="AA47" s="162">
        <v>48.1</v>
      </c>
      <c r="AB47" s="171">
        <v>6570</v>
      </c>
      <c r="AC47" s="210"/>
      <c r="AD47" s="9"/>
      <c r="AF47" s="161">
        <v>2010</v>
      </c>
      <c r="AG47" s="162">
        <v>30.9</v>
      </c>
      <c r="AH47" s="162">
        <v>38.799999999999997</v>
      </c>
      <c r="AI47" s="164">
        <v>50.5</v>
      </c>
      <c r="AJ47" s="163">
        <v>194.45</v>
      </c>
      <c r="AK47" s="162">
        <v>244.16</v>
      </c>
      <c r="AL47" s="164">
        <v>317.79000000000002</v>
      </c>
      <c r="AU47" s="161">
        <v>2010</v>
      </c>
      <c r="AV47" s="162">
        <v>50.8</v>
      </c>
      <c r="AW47" s="162">
        <v>77.900000000000006</v>
      </c>
      <c r="AX47" s="164">
        <v>105.6</v>
      </c>
      <c r="AY47" s="163">
        <v>319.68</v>
      </c>
      <c r="AZ47" s="162">
        <v>490.22</v>
      </c>
      <c r="BA47" s="164">
        <v>664.53</v>
      </c>
    </row>
    <row r="48" spans="1:53" ht="15" customHeight="1" x14ac:dyDescent="0.2">
      <c r="A48" s="8"/>
      <c r="B48" s="161">
        <v>2011</v>
      </c>
      <c r="C48" s="162">
        <v>135.4</v>
      </c>
      <c r="D48" s="164">
        <v>141.80000000000001</v>
      </c>
      <c r="E48" s="163">
        <v>852.06</v>
      </c>
      <c r="F48" s="164">
        <v>892.33</v>
      </c>
      <c r="H48" s="161">
        <v>2011</v>
      </c>
      <c r="I48" s="162">
        <v>61.2</v>
      </c>
      <c r="J48" s="162">
        <v>67.7</v>
      </c>
      <c r="K48" s="164">
        <v>6.5</v>
      </c>
      <c r="L48" s="163">
        <v>385.13</v>
      </c>
      <c r="M48" s="162">
        <v>426.03</v>
      </c>
      <c r="N48" s="164">
        <v>40.9</v>
      </c>
      <c r="O48" s="31"/>
      <c r="P48" s="8"/>
      <c r="R48" s="169">
        <v>2011</v>
      </c>
      <c r="S48" s="164">
        <v>137.1</v>
      </c>
      <c r="T48" s="163">
        <v>862.76</v>
      </c>
      <c r="U48" s="31"/>
      <c r="V48" s="9"/>
      <c r="X48" s="8"/>
      <c r="Z48" s="169">
        <v>2003</v>
      </c>
      <c r="AA48" s="162">
        <v>55.5</v>
      </c>
      <c r="AB48" s="171">
        <v>7378</v>
      </c>
      <c r="AC48" s="210"/>
      <c r="AD48" s="9"/>
      <c r="AF48" s="161">
        <v>2011</v>
      </c>
      <c r="AG48" s="162">
        <v>33.6</v>
      </c>
      <c r="AH48" s="162">
        <v>42.2</v>
      </c>
      <c r="AI48" s="164">
        <v>59.5</v>
      </c>
      <c r="AJ48" s="163">
        <v>211.44</v>
      </c>
      <c r="AK48" s="162">
        <v>265.56</v>
      </c>
      <c r="AL48" s="164">
        <v>374.43</v>
      </c>
      <c r="AU48" s="161">
        <v>2011</v>
      </c>
      <c r="AV48" s="162">
        <v>54.2</v>
      </c>
      <c r="AW48" s="162">
        <v>85.2</v>
      </c>
      <c r="AX48" s="164">
        <v>118.8</v>
      </c>
      <c r="AY48" s="163">
        <v>341.08</v>
      </c>
      <c r="AZ48" s="162">
        <v>536.16</v>
      </c>
      <c r="BA48" s="164">
        <v>747.6</v>
      </c>
    </row>
    <row r="49" spans="1:53" ht="15" customHeight="1" x14ac:dyDescent="0.2">
      <c r="A49" s="8"/>
      <c r="B49" s="161">
        <v>2012</v>
      </c>
      <c r="C49" s="162">
        <v>157.69999999999999</v>
      </c>
      <c r="D49" s="164">
        <v>147.80000000000001</v>
      </c>
      <c r="E49" s="163">
        <v>992.39</v>
      </c>
      <c r="F49" s="164">
        <v>930.09</v>
      </c>
      <c r="H49" s="161">
        <v>2012</v>
      </c>
      <c r="I49" s="162">
        <v>62.7</v>
      </c>
      <c r="J49" s="162">
        <v>87</v>
      </c>
      <c r="K49" s="164">
        <v>8</v>
      </c>
      <c r="L49" s="163">
        <v>394.56</v>
      </c>
      <c r="M49" s="162">
        <v>547.48</v>
      </c>
      <c r="N49" s="164">
        <v>50.34</v>
      </c>
      <c r="O49" s="31"/>
      <c r="P49" s="8"/>
      <c r="R49" s="169">
        <v>2012</v>
      </c>
      <c r="S49" s="164">
        <v>145.19999999999999</v>
      </c>
      <c r="T49" s="163">
        <v>913.73</v>
      </c>
      <c r="U49" s="31"/>
      <c r="V49" s="9"/>
      <c r="X49" s="8"/>
      <c r="Z49" s="169">
        <v>2004</v>
      </c>
      <c r="AA49" s="162">
        <v>61</v>
      </c>
      <c r="AB49" s="171">
        <v>7721</v>
      </c>
      <c r="AC49" s="210"/>
      <c r="AD49" s="9"/>
      <c r="AF49" s="161">
        <v>2012</v>
      </c>
      <c r="AG49" s="162">
        <v>39</v>
      </c>
      <c r="AH49" s="162">
        <v>41.2</v>
      </c>
      <c r="AI49" s="164">
        <v>77.400000000000006</v>
      </c>
      <c r="AJ49" s="163">
        <v>245.42</v>
      </c>
      <c r="AK49" s="162">
        <v>259.27</v>
      </c>
      <c r="AL49" s="164">
        <v>487.07</v>
      </c>
      <c r="AU49" s="161">
        <v>2012</v>
      </c>
      <c r="AV49" s="162">
        <v>55.2</v>
      </c>
      <c r="AW49" s="162">
        <v>92.8</v>
      </c>
      <c r="AX49" s="164">
        <v>139.4</v>
      </c>
      <c r="AY49" s="163">
        <v>347.37</v>
      </c>
      <c r="AZ49" s="162">
        <v>583.98</v>
      </c>
      <c r="BA49" s="164">
        <v>877.23</v>
      </c>
    </row>
    <row r="50" spans="1:53" ht="15" customHeight="1" x14ac:dyDescent="0.2">
      <c r="A50" s="8"/>
      <c r="B50" s="161">
        <v>2013</v>
      </c>
      <c r="C50" s="162">
        <v>176.2</v>
      </c>
      <c r="D50" s="164">
        <v>155.19999999999999</v>
      </c>
      <c r="E50" s="163">
        <v>1108.81</v>
      </c>
      <c r="F50" s="164">
        <v>976.66</v>
      </c>
      <c r="H50" s="161">
        <v>2013</v>
      </c>
      <c r="I50" s="162">
        <v>64.2</v>
      </c>
      <c r="J50" s="162">
        <v>103.5</v>
      </c>
      <c r="K50" s="164">
        <v>8.5</v>
      </c>
      <c r="L50" s="163">
        <v>404</v>
      </c>
      <c r="M50" s="162">
        <v>651.32000000000005</v>
      </c>
      <c r="N50" s="164">
        <v>53.49</v>
      </c>
      <c r="O50" s="31"/>
      <c r="P50" s="8"/>
      <c r="R50" s="169">
        <v>2013</v>
      </c>
      <c r="S50" s="164">
        <v>148.80000000000001</v>
      </c>
      <c r="T50" s="163">
        <v>936.38</v>
      </c>
      <c r="U50" s="31"/>
      <c r="V50" s="9"/>
      <c r="X50" s="8"/>
      <c r="Z50" s="169">
        <v>2005</v>
      </c>
      <c r="AA50" s="162">
        <v>69.7</v>
      </c>
      <c r="AB50" s="171">
        <v>8019</v>
      </c>
      <c r="AC50" s="210"/>
      <c r="AD50" s="9"/>
      <c r="AF50" s="161">
        <v>2013</v>
      </c>
      <c r="AG50" s="162">
        <v>43.7</v>
      </c>
      <c r="AH50" s="162">
        <v>40.1</v>
      </c>
      <c r="AI50" s="164">
        <v>92.4</v>
      </c>
      <c r="AJ50" s="163">
        <v>275</v>
      </c>
      <c r="AK50" s="162">
        <v>252.35</v>
      </c>
      <c r="AL50" s="164">
        <v>581.46</v>
      </c>
      <c r="AU50" s="161">
        <v>2013</v>
      </c>
      <c r="AV50" s="162">
        <v>55.5</v>
      </c>
      <c r="AW50" s="162">
        <v>96.4</v>
      </c>
      <c r="AX50" s="164">
        <v>157.80000000000001</v>
      </c>
      <c r="AY50" s="163">
        <v>349.26</v>
      </c>
      <c r="AZ50" s="162">
        <v>606.64</v>
      </c>
      <c r="BA50" s="164">
        <v>993.02</v>
      </c>
    </row>
    <row r="51" spans="1:53" ht="15" customHeight="1" x14ac:dyDescent="0.2">
      <c r="A51" s="8"/>
      <c r="B51" s="161">
        <v>2014</v>
      </c>
      <c r="C51" s="162">
        <v>201.2</v>
      </c>
      <c r="D51" s="164">
        <v>165.1</v>
      </c>
      <c r="E51" s="163">
        <v>1266.1300000000001</v>
      </c>
      <c r="F51" s="164">
        <v>1038.96</v>
      </c>
      <c r="H51" s="161">
        <v>2014</v>
      </c>
      <c r="I51" s="162">
        <v>63.3</v>
      </c>
      <c r="J51" s="162">
        <v>129.30000000000001</v>
      </c>
      <c r="K51" s="164">
        <v>8.6</v>
      </c>
      <c r="L51" s="163">
        <v>398.34</v>
      </c>
      <c r="M51" s="162">
        <v>813.67</v>
      </c>
      <c r="N51" s="164">
        <v>54.12</v>
      </c>
      <c r="O51" s="31"/>
      <c r="P51" s="8"/>
      <c r="R51" s="169">
        <v>2014</v>
      </c>
      <c r="S51" s="164">
        <v>151.6</v>
      </c>
      <c r="T51" s="163">
        <v>954</v>
      </c>
      <c r="U51" s="31"/>
      <c r="V51" s="9"/>
      <c r="X51" s="8"/>
      <c r="Z51" s="169">
        <v>2006</v>
      </c>
      <c r="AA51" s="162">
        <v>78.5</v>
      </c>
      <c r="AB51" s="171">
        <v>8469</v>
      </c>
      <c r="AC51" s="210"/>
      <c r="AD51" s="9"/>
      <c r="AF51" s="161">
        <v>2014</v>
      </c>
      <c r="AG51" s="162">
        <v>46</v>
      </c>
      <c r="AH51" s="162">
        <v>38.6</v>
      </c>
      <c r="AI51" s="164">
        <v>116.6</v>
      </c>
      <c r="AJ51" s="163">
        <v>289.47000000000003</v>
      </c>
      <c r="AK51" s="162">
        <v>242.91</v>
      </c>
      <c r="AL51" s="164">
        <v>733.75</v>
      </c>
      <c r="AU51" s="161">
        <v>2014</v>
      </c>
      <c r="AV51" s="162">
        <v>59.9</v>
      </c>
      <c r="AW51" s="162">
        <v>95.4</v>
      </c>
      <c r="AX51" s="164">
        <v>188.9</v>
      </c>
      <c r="AY51" s="163">
        <v>376.94</v>
      </c>
      <c r="AZ51" s="162">
        <v>600.34</v>
      </c>
      <c r="BA51" s="164">
        <v>1188.73</v>
      </c>
    </row>
    <row r="52" spans="1:53" ht="15" customHeight="1" x14ac:dyDescent="0.2">
      <c r="A52" s="30"/>
      <c r="B52" s="161">
        <v>2015</v>
      </c>
      <c r="C52" s="162">
        <v>216.9</v>
      </c>
      <c r="D52" s="164">
        <v>184.7</v>
      </c>
      <c r="E52" s="163">
        <v>1364.93</v>
      </c>
      <c r="F52" s="164">
        <v>1162.3</v>
      </c>
      <c r="G52" s="7"/>
      <c r="H52" s="161">
        <v>2015</v>
      </c>
      <c r="I52" s="162">
        <v>65.8</v>
      </c>
      <c r="J52" s="162">
        <v>143.69999999999999</v>
      </c>
      <c r="K52" s="164">
        <v>7.4</v>
      </c>
      <c r="L52" s="163">
        <v>414.07</v>
      </c>
      <c r="M52" s="162">
        <v>904.29</v>
      </c>
      <c r="N52" s="164">
        <v>46.57</v>
      </c>
      <c r="O52" s="31"/>
      <c r="P52" s="8"/>
      <c r="R52" s="169">
        <v>2015</v>
      </c>
      <c r="S52" s="164">
        <v>155.19999999999999</v>
      </c>
      <c r="T52" s="163">
        <v>976.66</v>
      </c>
      <c r="U52" s="31"/>
      <c r="V52" s="9"/>
      <c r="X52" s="8"/>
      <c r="Z52" s="169">
        <v>2007</v>
      </c>
      <c r="AA52" s="162">
        <v>85.2</v>
      </c>
      <c r="AB52" s="171">
        <v>8908</v>
      </c>
      <c r="AC52" s="210"/>
      <c r="AD52" s="9"/>
      <c r="AF52" s="161">
        <v>2015</v>
      </c>
      <c r="AG52" s="162">
        <v>41.6</v>
      </c>
      <c r="AH52" s="162">
        <v>41.9</v>
      </c>
      <c r="AI52" s="164">
        <v>133.4</v>
      </c>
      <c r="AJ52" s="163">
        <v>261.77999999999997</v>
      </c>
      <c r="AK52" s="162">
        <v>263.67</v>
      </c>
      <c r="AL52" s="164">
        <v>839.47</v>
      </c>
      <c r="AU52" s="161">
        <v>2015</v>
      </c>
      <c r="AV52" s="162">
        <v>58.6</v>
      </c>
      <c r="AW52" s="162">
        <v>100.5</v>
      </c>
      <c r="AX52" s="164">
        <v>218.4</v>
      </c>
      <c r="AY52" s="163">
        <v>368.76</v>
      </c>
      <c r="AZ52" s="162">
        <v>632.44000000000005</v>
      </c>
      <c r="BA52" s="164">
        <v>1374.37</v>
      </c>
    </row>
    <row r="53" spans="1:53" ht="15" customHeight="1" x14ac:dyDescent="0.2">
      <c r="A53" s="30"/>
      <c r="B53" s="161">
        <v>2016</v>
      </c>
      <c r="C53" s="162">
        <v>221</v>
      </c>
      <c r="D53" s="164">
        <v>182.3</v>
      </c>
      <c r="E53" s="163">
        <v>1390.73</v>
      </c>
      <c r="F53" s="164">
        <v>1147.2</v>
      </c>
      <c r="H53" s="161">
        <v>2016</v>
      </c>
      <c r="I53" s="162">
        <v>59.2</v>
      </c>
      <c r="J53" s="162">
        <v>155.30000000000001</v>
      </c>
      <c r="K53" s="164">
        <v>6.5</v>
      </c>
      <c r="L53" s="163">
        <v>372.54</v>
      </c>
      <c r="M53" s="162">
        <v>977.29</v>
      </c>
      <c r="N53" s="164">
        <v>40.9</v>
      </c>
      <c r="O53" s="31"/>
      <c r="P53" s="8"/>
      <c r="R53" s="169">
        <v>2016</v>
      </c>
      <c r="S53" s="164">
        <v>147.69999999999999</v>
      </c>
      <c r="T53" s="163">
        <v>929.46</v>
      </c>
      <c r="U53" s="31"/>
      <c r="V53" s="9"/>
      <c r="X53" s="8"/>
      <c r="Z53" s="169">
        <v>2008</v>
      </c>
      <c r="AA53" s="162">
        <v>92.7</v>
      </c>
      <c r="AB53" s="171">
        <v>9689</v>
      </c>
      <c r="AC53" s="210"/>
      <c r="AD53" s="9"/>
      <c r="AF53" s="161">
        <v>2016</v>
      </c>
      <c r="AG53" s="162">
        <v>35.1</v>
      </c>
      <c r="AH53" s="162">
        <v>37.6</v>
      </c>
      <c r="AI53" s="164">
        <v>148.30000000000001</v>
      </c>
      <c r="AJ53" s="163">
        <v>220.88</v>
      </c>
      <c r="AK53" s="162">
        <v>236.61</v>
      </c>
      <c r="AL53" s="164">
        <v>933.24</v>
      </c>
      <c r="AU53" s="161">
        <v>2016</v>
      </c>
      <c r="AV53" s="162">
        <v>55.3</v>
      </c>
      <c r="AW53" s="162">
        <v>96</v>
      </c>
      <c r="AX53" s="164">
        <v>229.5</v>
      </c>
      <c r="AY53" s="163">
        <v>348</v>
      </c>
      <c r="AZ53" s="162">
        <v>604.12</v>
      </c>
      <c r="BA53" s="164">
        <v>1444.22</v>
      </c>
    </row>
    <row r="54" spans="1:53" ht="15" customHeight="1" x14ac:dyDescent="0.2">
      <c r="A54" s="30"/>
      <c r="B54" s="161">
        <v>2017</v>
      </c>
      <c r="C54" s="162">
        <v>248.3</v>
      </c>
      <c r="D54" s="164">
        <v>202.8</v>
      </c>
      <c r="E54" s="163">
        <v>1562.53</v>
      </c>
      <c r="F54" s="164">
        <v>1276.2</v>
      </c>
      <c r="G54" s="29"/>
      <c r="H54" s="161">
        <v>2017</v>
      </c>
      <c r="I54" s="162">
        <v>59.3</v>
      </c>
      <c r="J54" s="162">
        <v>181.2</v>
      </c>
      <c r="K54" s="164">
        <v>7.8</v>
      </c>
      <c r="L54" s="163">
        <v>373.17</v>
      </c>
      <c r="M54" s="162">
        <v>1140.27</v>
      </c>
      <c r="N54" s="164">
        <v>49.08</v>
      </c>
      <c r="O54" s="31"/>
      <c r="P54" s="8"/>
      <c r="R54" s="169">
        <v>2017</v>
      </c>
      <c r="S54" s="164">
        <v>163.4</v>
      </c>
      <c r="T54" s="163">
        <v>1028.26</v>
      </c>
      <c r="U54" s="31"/>
      <c r="V54" s="9"/>
      <c r="X54" s="8"/>
      <c r="Z54" s="169">
        <v>2009</v>
      </c>
      <c r="AA54" s="162">
        <v>105.5</v>
      </c>
      <c r="AB54" s="171">
        <v>9709</v>
      </c>
      <c r="AC54" s="210"/>
      <c r="AD54" s="9"/>
      <c r="AF54" s="161">
        <v>2017</v>
      </c>
      <c r="AG54" s="162">
        <v>33.9</v>
      </c>
      <c r="AH54" s="162">
        <v>39.1</v>
      </c>
      <c r="AI54" s="164">
        <v>175.3</v>
      </c>
      <c r="AJ54" s="163">
        <v>213.33</v>
      </c>
      <c r="AK54" s="162">
        <v>246.05</v>
      </c>
      <c r="AL54" s="164">
        <v>1103.1500000000001</v>
      </c>
      <c r="AU54" s="161">
        <v>2017</v>
      </c>
      <c r="AV54" s="172">
        <v>50.6</v>
      </c>
      <c r="AW54" s="162">
        <v>115.5</v>
      </c>
      <c r="AX54" s="164">
        <v>254.9</v>
      </c>
      <c r="AY54" s="172">
        <v>318.42</v>
      </c>
      <c r="AZ54" s="162">
        <v>726.83</v>
      </c>
      <c r="BA54" s="173">
        <v>1604.06</v>
      </c>
    </row>
    <row r="55" spans="1:53" ht="15" customHeight="1" x14ac:dyDescent="0.2">
      <c r="A55" s="30"/>
      <c r="B55" s="161">
        <v>2018</v>
      </c>
      <c r="C55" s="162">
        <v>250.4</v>
      </c>
      <c r="D55" s="164">
        <v>234.1</v>
      </c>
      <c r="E55" s="163">
        <v>1575.74</v>
      </c>
      <c r="F55" s="164">
        <v>1473.17</v>
      </c>
      <c r="H55" s="161">
        <v>2018</v>
      </c>
      <c r="I55" s="162">
        <v>54.7</v>
      </c>
      <c r="J55" s="162">
        <v>190.4</v>
      </c>
      <c r="K55" s="164">
        <v>5.3</v>
      </c>
      <c r="L55" s="163">
        <v>344.22</v>
      </c>
      <c r="M55" s="162">
        <v>1198.17</v>
      </c>
      <c r="N55" s="164">
        <v>33.35</v>
      </c>
      <c r="O55" s="31"/>
      <c r="P55" s="8"/>
      <c r="R55" s="169">
        <v>2018</v>
      </c>
      <c r="S55" s="164">
        <v>168.3</v>
      </c>
      <c r="T55" s="163">
        <v>1059.0999999999999</v>
      </c>
      <c r="U55" s="31"/>
      <c r="V55" s="9"/>
      <c r="X55" s="8"/>
      <c r="Z55" s="169">
        <v>2010</v>
      </c>
      <c r="AA55" s="162">
        <v>120.1</v>
      </c>
      <c r="AB55" s="171">
        <v>10060</v>
      </c>
      <c r="AC55" s="210"/>
      <c r="AD55" s="9"/>
      <c r="AF55" s="161">
        <v>2018</v>
      </c>
      <c r="AG55" s="162">
        <v>30.2</v>
      </c>
      <c r="AH55" s="162">
        <v>34.6</v>
      </c>
      <c r="AI55" s="164">
        <v>185.6</v>
      </c>
      <c r="AJ55" s="163">
        <v>190.05</v>
      </c>
      <c r="AK55" s="162">
        <v>217.73</v>
      </c>
      <c r="AL55" s="164">
        <v>1167.96</v>
      </c>
      <c r="AU55" s="161">
        <v>2018</v>
      </c>
      <c r="AV55" s="162">
        <v>66.069999999999993</v>
      </c>
      <c r="AW55" s="162">
        <v>105.81</v>
      </c>
      <c r="AX55" s="164">
        <v>264.22000000000003</v>
      </c>
      <c r="AY55" s="163">
        <v>415.77</v>
      </c>
      <c r="AZ55" s="162">
        <v>665.85</v>
      </c>
      <c r="BA55" s="164">
        <v>1662.71</v>
      </c>
    </row>
    <row r="56" spans="1:53" ht="15" customHeight="1" x14ac:dyDescent="0.2">
      <c r="A56" s="30"/>
      <c r="B56" s="161">
        <v>2019</v>
      </c>
      <c r="C56" s="162">
        <v>246.22</v>
      </c>
      <c r="D56" s="164">
        <v>246.55</v>
      </c>
      <c r="E56" s="163">
        <v>1549.44</v>
      </c>
      <c r="F56" s="164">
        <v>1551.51</v>
      </c>
      <c r="H56" s="202">
        <v>2019</v>
      </c>
      <c r="I56" s="203">
        <v>55.27</v>
      </c>
      <c r="J56" s="203">
        <v>186.13</v>
      </c>
      <c r="K56" s="204">
        <v>4.82</v>
      </c>
      <c r="L56" s="190">
        <v>347.81</v>
      </c>
      <c r="M56" s="203">
        <v>1171.3</v>
      </c>
      <c r="N56" s="204">
        <v>30.33</v>
      </c>
      <c r="O56" s="31"/>
      <c r="P56" s="8"/>
      <c r="R56" s="169">
        <v>2019</v>
      </c>
      <c r="S56" s="164">
        <v>177.15</v>
      </c>
      <c r="T56" s="163">
        <v>1114.79</v>
      </c>
      <c r="U56" s="31"/>
      <c r="V56" s="9"/>
      <c r="X56" s="8"/>
      <c r="Z56" s="169">
        <v>2011</v>
      </c>
      <c r="AA56" s="162">
        <v>135.4</v>
      </c>
      <c r="AB56" s="171">
        <v>10964</v>
      </c>
      <c r="AC56" s="210"/>
      <c r="AD56" s="9"/>
      <c r="AF56" s="202">
        <v>2019</v>
      </c>
      <c r="AG56" s="203">
        <v>27.49</v>
      </c>
      <c r="AH56" s="203">
        <v>35.18</v>
      </c>
      <c r="AI56" s="204">
        <v>183.56</v>
      </c>
      <c r="AJ56" s="190">
        <v>172.99</v>
      </c>
      <c r="AK56" s="203">
        <v>221.38</v>
      </c>
      <c r="AL56" s="204">
        <v>1155.1199999999999</v>
      </c>
      <c r="AU56" s="161">
        <v>2019</v>
      </c>
      <c r="AV56" s="162">
        <v>69.64</v>
      </c>
      <c r="AW56" s="162">
        <v>110.68</v>
      </c>
      <c r="AX56" s="164">
        <v>261.37</v>
      </c>
      <c r="AY56" s="163">
        <v>438.24</v>
      </c>
      <c r="AZ56" s="162">
        <v>696.5</v>
      </c>
      <c r="BA56" s="164">
        <v>1644.78</v>
      </c>
    </row>
    <row r="57" spans="1:53" ht="15" customHeight="1" x14ac:dyDescent="0.2">
      <c r="A57" s="30"/>
      <c r="B57" s="161">
        <v>2020</v>
      </c>
      <c r="C57" s="162">
        <v>237.17</v>
      </c>
      <c r="D57" s="164">
        <v>236.48</v>
      </c>
      <c r="E57" s="163">
        <v>1492.49</v>
      </c>
      <c r="F57" s="164">
        <v>1488.14</v>
      </c>
      <c r="H57" s="202">
        <v>2020</v>
      </c>
      <c r="I57" s="203">
        <v>50.27</v>
      </c>
      <c r="J57" s="203">
        <v>183.47</v>
      </c>
      <c r="K57" s="204">
        <v>3.44</v>
      </c>
      <c r="L57" s="190">
        <v>316.33999999999997</v>
      </c>
      <c r="M57" s="203">
        <v>1154.56</v>
      </c>
      <c r="N57" s="204">
        <v>21.65</v>
      </c>
      <c r="P57" s="8"/>
      <c r="R57" s="169">
        <v>2020</v>
      </c>
      <c r="S57" s="164">
        <v>174.81</v>
      </c>
      <c r="T57" s="163">
        <v>1100.06</v>
      </c>
      <c r="U57" s="31"/>
      <c r="V57" s="9"/>
      <c r="X57" s="8"/>
      <c r="Z57" s="169">
        <v>2012</v>
      </c>
      <c r="AA57" s="162">
        <v>157.69999999999999</v>
      </c>
      <c r="AB57" s="171">
        <v>11518</v>
      </c>
      <c r="AC57" s="210"/>
      <c r="AD57" s="9"/>
      <c r="AF57" s="202">
        <v>2020</v>
      </c>
      <c r="AG57" s="203">
        <v>23.47</v>
      </c>
      <c r="AH57" s="203">
        <v>33.99</v>
      </c>
      <c r="AI57" s="204">
        <v>179.72</v>
      </c>
      <c r="AJ57" s="190">
        <v>147.69</v>
      </c>
      <c r="AK57" s="203">
        <v>213.9</v>
      </c>
      <c r="AL57" s="204">
        <v>1130.96</v>
      </c>
      <c r="AU57" s="161">
        <v>2020</v>
      </c>
      <c r="AV57" s="162">
        <v>63.96</v>
      </c>
      <c r="AW57" s="162">
        <v>119.08</v>
      </c>
      <c r="AX57" s="164">
        <v>243.87</v>
      </c>
      <c r="AY57" s="163">
        <v>402.49</v>
      </c>
      <c r="AZ57" s="162">
        <v>749.36</v>
      </c>
      <c r="BA57" s="164">
        <v>1534.65</v>
      </c>
    </row>
    <row r="58" spans="1:53" ht="15" customHeight="1" x14ac:dyDescent="0.2">
      <c r="A58" s="30"/>
      <c r="B58" s="161">
        <v>2021</v>
      </c>
      <c r="C58" s="162">
        <v>264.58999999999997</v>
      </c>
      <c r="D58" s="164">
        <v>253.04</v>
      </c>
      <c r="E58" s="163">
        <v>1665.04</v>
      </c>
      <c r="F58" s="164">
        <v>1592.36</v>
      </c>
      <c r="H58" s="202">
        <v>2021</v>
      </c>
      <c r="I58" s="203">
        <v>49.47</v>
      </c>
      <c r="J58" s="203">
        <v>211.2</v>
      </c>
      <c r="K58" s="204">
        <v>4.0599999999999996</v>
      </c>
      <c r="L58" s="190">
        <v>311.31</v>
      </c>
      <c r="M58" s="203">
        <v>1329.06</v>
      </c>
      <c r="N58" s="204">
        <v>25.55</v>
      </c>
      <c r="P58" s="8"/>
      <c r="R58" s="169">
        <v>2021</v>
      </c>
      <c r="S58" s="164">
        <v>182.05</v>
      </c>
      <c r="T58" s="163">
        <v>1145.6199999999999</v>
      </c>
      <c r="U58" s="31"/>
      <c r="V58" s="9"/>
      <c r="X58" s="8"/>
      <c r="Z58" s="169">
        <v>2013</v>
      </c>
      <c r="AA58" s="162">
        <v>176.2</v>
      </c>
      <c r="AB58" s="171">
        <v>12401</v>
      </c>
      <c r="AC58" s="210"/>
      <c r="AD58" s="9"/>
      <c r="AF58" s="202">
        <v>2021</v>
      </c>
      <c r="AG58" s="203">
        <v>24.79</v>
      </c>
      <c r="AH58" s="203">
        <v>34.119999999999997</v>
      </c>
      <c r="AI58" s="204">
        <v>205.83</v>
      </c>
      <c r="AJ58" s="190">
        <v>156</v>
      </c>
      <c r="AK58" s="203">
        <v>214.71</v>
      </c>
      <c r="AL58" s="204">
        <v>1295.27</v>
      </c>
      <c r="AU58" s="161">
        <v>2021</v>
      </c>
      <c r="AV58" s="162">
        <v>65.52</v>
      </c>
      <c r="AW58" s="162">
        <v>127.29</v>
      </c>
      <c r="AX58" s="164">
        <v>274.70999999999998</v>
      </c>
      <c r="AY58" s="163">
        <v>412.31</v>
      </c>
      <c r="AZ58" s="162">
        <v>801.02</v>
      </c>
      <c r="BA58" s="164">
        <v>1728.72</v>
      </c>
    </row>
    <row r="59" spans="1:53" ht="15" customHeight="1" x14ac:dyDescent="0.2">
      <c r="A59" s="30"/>
      <c r="B59" s="161">
        <v>2022</v>
      </c>
      <c r="C59" s="162">
        <v>270.04000000000002</v>
      </c>
      <c r="D59" s="164">
        <v>257.07</v>
      </c>
      <c r="E59" s="163">
        <v>1699.33</v>
      </c>
      <c r="F59" s="164">
        <v>1617.72</v>
      </c>
      <c r="H59" s="202">
        <v>2022</v>
      </c>
      <c r="I59" s="203">
        <v>49.68</v>
      </c>
      <c r="J59" s="203">
        <v>214.8</v>
      </c>
      <c r="K59" s="204">
        <v>5.61</v>
      </c>
      <c r="L59" s="190">
        <v>312.63</v>
      </c>
      <c r="M59" s="203">
        <v>1351.71</v>
      </c>
      <c r="N59" s="204">
        <v>35.299999999999997</v>
      </c>
      <c r="P59" s="8"/>
      <c r="R59" s="169">
        <v>2022</v>
      </c>
      <c r="S59" s="164">
        <v>181.01</v>
      </c>
      <c r="T59" s="163">
        <v>1139.08</v>
      </c>
      <c r="U59" s="31"/>
      <c r="V59" s="9"/>
      <c r="X59" s="8"/>
      <c r="Z59" s="169">
        <v>2014</v>
      </c>
      <c r="AA59" s="162">
        <v>201.2</v>
      </c>
      <c r="AB59" s="171">
        <v>13359</v>
      </c>
      <c r="AC59" s="210"/>
      <c r="AD59" s="9"/>
      <c r="AF59" s="202">
        <v>2022</v>
      </c>
      <c r="AG59" s="203">
        <v>27.72</v>
      </c>
      <c r="AH59" s="203">
        <v>34.979999999999997</v>
      </c>
      <c r="AI59" s="204">
        <v>207.39</v>
      </c>
      <c r="AJ59" s="190">
        <v>174.44</v>
      </c>
      <c r="AK59" s="203">
        <v>220.13</v>
      </c>
      <c r="AL59" s="204">
        <v>1305.08</v>
      </c>
      <c r="AU59" s="161">
        <v>2022</v>
      </c>
      <c r="AV59" s="162">
        <v>70.37</v>
      </c>
      <c r="AW59" s="162">
        <v>120.33</v>
      </c>
      <c r="AX59" s="164">
        <v>300.31</v>
      </c>
      <c r="AY59" s="163">
        <v>442.83</v>
      </c>
      <c r="AZ59" s="162">
        <v>757.22</v>
      </c>
      <c r="BA59" s="164">
        <v>1889.82</v>
      </c>
    </row>
    <row r="60" spans="1:53" ht="15" customHeight="1" thickBot="1" x14ac:dyDescent="0.25">
      <c r="A60" s="30"/>
      <c r="B60" s="161">
        <v>2023</v>
      </c>
      <c r="C60" s="162">
        <v>280.16000000000003</v>
      </c>
      <c r="D60" s="164">
        <v>261.89999999999998</v>
      </c>
      <c r="E60" s="163">
        <v>1763.02</v>
      </c>
      <c r="F60" s="164">
        <v>1648.11</v>
      </c>
      <c r="H60" s="165">
        <v>2023</v>
      </c>
      <c r="I60" s="166">
        <v>52.53</v>
      </c>
      <c r="J60" s="166">
        <v>220.16</v>
      </c>
      <c r="K60" s="168">
        <v>7.47</v>
      </c>
      <c r="L60" s="167">
        <v>330.59</v>
      </c>
      <c r="M60" s="166">
        <v>1385.45</v>
      </c>
      <c r="N60" s="168">
        <v>46.98</v>
      </c>
      <c r="P60" s="8"/>
      <c r="R60" s="169">
        <v>2023</v>
      </c>
      <c r="S60" s="164">
        <v>188.2</v>
      </c>
      <c r="T60" s="163">
        <v>1184.32</v>
      </c>
      <c r="U60" s="31"/>
      <c r="V60" s="9"/>
      <c r="X60" s="8"/>
      <c r="Z60" s="169">
        <v>2015</v>
      </c>
      <c r="AA60" s="162">
        <v>216.9</v>
      </c>
      <c r="AB60" s="171">
        <v>13300</v>
      </c>
      <c r="AC60" s="210"/>
      <c r="AD60" s="9"/>
      <c r="AF60" s="165">
        <v>2023</v>
      </c>
      <c r="AG60" s="166">
        <v>33.17</v>
      </c>
      <c r="AH60" s="166">
        <v>35.47</v>
      </c>
      <c r="AI60" s="168">
        <v>211.36</v>
      </c>
      <c r="AJ60" s="167">
        <v>208.76</v>
      </c>
      <c r="AK60" s="166">
        <v>223.22</v>
      </c>
      <c r="AL60" s="168">
        <v>1330.09</v>
      </c>
      <c r="AU60" s="161">
        <v>2023</v>
      </c>
      <c r="AV60" s="162">
        <v>70.95</v>
      </c>
      <c r="AW60" s="162">
        <v>128.91999999999999</v>
      </c>
      <c r="AX60" s="164">
        <v>308.8</v>
      </c>
      <c r="AY60" s="163">
        <v>446.48</v>
      </c>
      <c r="AZ60" s="162">
        <v>811.28</v>
      </c>
      <c r="BA60" s="164">
        <v>1943.25</v>
      </c>
    </row>
    <row r="61" spans="1:53" ht="15" customHeight="1" x14ac:dyDescent="0.2">
      <c r="A61" s="30"/>
      <c r="B61" s="161">
        <v>2024</v>
      </c>
      <c r="C61" s="162">
        <v>293.36</v>
      </c>
      <c r="D61" s="164">
        <v>266.61</v>
      </c>
      <c r="E61" s="163">
        <v>1846.09</v>
      </c>
      <c r="F61" s="164">
        <v>1677.75</v>
      </c>
      <c r="H61" s="45" t="s">
        <v>282</v>
      </c>
      <c r="L61" s="29"/>
      <c r="M61" s="29"/>
      <c r="N61" s="29"/>
      <c r="P61" s="8"/>
      <c r="R61" s="169">
        <v>2024</v>
      </c>
      <c r="S61" s="164">
        <v>189.83</v>
      </c>
      <c r="T61" s="163">
        <v>1194.58</v>
      </c>
      <c r="U61" s="31"/>
      <c r="V61" s="9"/>
      <c r="X61" s="8"/>
      <c r="Z61" s="169">
        <v>2016</v>
      </c>
      <c r="AA61" s="162">
        <v>221</v>
      </c>
      <c r="AB61" s="171">
        <v>12443</v>
      </c>
      <c r="AC61" s="210"/>
      <c r="AD61" s="9"/>
      <c r="AF61" s="45" t="s">
        <v>282</v>
      </c>
      <c r="AU61" s="161">
        <v>2024</v>
      </c>
      <c r="AV61" s="162">
        <v>70.790000000000006</v>
      </c>
      <c r="AW61" s="162">
        <v>130.52000000000001</v>
      </c>
      <c r="AX61" s="164">
        <v>324.178</v>
      </c>
      <c r="AY61" s="163">
        <v>445.47</v>
      </c>
      <c r="AZ61" s="162">
        <v>821.35</v>
      </c>
      <c r="BA61" s="164">
        <v>2040.02</v>
      </c>
    </row>
    <row r="62" spans="1:53" ht="15" customHeight="1" x14ac:dyDescent="0.2">
      <c r="A62" s="30"/>
      <c r="B62" s="161">
        <v>2025</v>
      </c>
      <c r="C62" s="162">
        <v>309.27999999999997</v>
      </c>
      <c r="D62" s="164">
        <v>271.63</v>
      </c>
      <c r="E62" s="163">
        <v>1946.27</v>
      </c>
      <c r="F62" s="164">
        <v>1709.34</v>
      </c>
      <c r="H62" s="45" t="s">
        <v>268</v>
      </c>
      <c r="L62" s="29"/>
      <c r="M62" s="29"/>
      <c r="N62" s="29"/>
      <c r="P62" s="8"/>
      <c r="R62" s="169">
        <v>2025</v>
      </c>
      <c r="S62" s="164">
        <v>191.64</v>
      </c>
      <c r="T62" s="163">
        <v>1205.97</v>
      </c>
      <c r="U62" s="31"/>
      <c r="V62" s="9"/>
      <c r="X62" s="8"/>
      <c r="Z62" s="169">
        <v>2017</v>
      </c>
      <c r="AA62" s="162">
        <v>248.3</v>
      </c>
      <c r="AB62" s="171">
        <v>12859</v>
      </c>
      <c r="AC62" s="210"/>
      <c r="AD62" s="9"/>
      <c r="AF62" s="45" t="s">
        <v>268</v>
      </c>
      <c r="AU62" s="161">
        <v>2025</v>
      </c>
      <c r="AV62" s="162">
        <v>71.03</v>
      </c>
      <c r="AW62" s="162">
        <v>132.28</v>
      </c>
      <c r="AX62" s="164">
        <v>339.77</v>
      </c>
      <c r="AY62" s="163">
        <v>446.98</v>
      </c>
      <c r="AZ62" s="162">
        <v>832.42</v>
      </c>
      <c r="BA62" s="164">
        <v>2138.14</v>
      </c>
    </row>
    <row r="63" spans="1:53" ht="15" customHeight="1" x14ac:dyDescent="0.2">
      <c r="A63" s="30"/>
      <c r="B63" s="161">
        <v>2026</v>
      </c>
      <c r="C63" s="162">
        <v>321.35000000000002</v>
      </c>
      <c r="D63" s="164">
        <v>271.77</v>
      </c>
      <c r="E63" s="163">
        <v>2022.22</v>
      </c>
      <c r="F63" s="164">
        <v>1710.22</v>
      </c>
      <c r="H63" s="45" t="s">
        <v>269</v>
      </c>
      <c r="L63" s="29"/>
      <c r="M63" s="29"/>
      <c r="N63" s="29"/>
      <c r="P63" s="8"/>
      <c r="R63" s="169">
        <v>2026</v>
      </c>
      <c r="S63" s="164">
        <v>192.7</v>
      </c>
      <c r="T63" s="163">
        <v>1212.6400000000001</v>
      </c>
      <c r="U63" s="31"/>
      <c r="V63" s="9"/>
      <c r="X63" s="8"/>
      <c r="Z63" s="169">
        <v>2018</v>
      </c>
      <c r="AA63" s="162">
        <v>250.4</v>
      </c>
      <c r="AB63" s="171">
        <v>12646</v>
      </c>
      <c r="AC63" s="210"/>
      <c r="AD63" s="9"/>
      <c r="AF63" s="45" t="s">
        <v>269</v>
      </c>
      <c r="AU63" s="161">
        <v>2026</v>
      </c>
      <c r="AV63" s="162">
        <v>71.069999999999993</v>
      </c>
      <c r="AW63" s="162">
        <v>133.30000000000001</v>
      </c>
      <c r="AX63" s="164">
        <v>350.54</v>
      </c>
      <c r="AY63" s="163">
        <v>447.24</v>
      </c>
      <c r="AZ63" s="162">
        <v>838.84</v>
      </c>
      <c r="BA63" s="164">
        <v>2205.91</v>
      </c>
    </row>
    <row r="64" spans="1:53" ht="15" customHeight="1" x14ac:dyDescent="0.2">
      <c r="A64" s="8"/>
      <c r="B64" s="161">
        <v>2027</v>
      </c>
      <c r="C64" s="162">
        <v>333.11</v>
      </c>
      <c r="D64" s="164">
        <v>272.07</v>
      </c>
      <c r="E64" s="163">
        <v>2096.23</v>
      </c>
      <c r="F64" s="164">
        <v>1712.11</v>
      </c>
      <c r="L64" s="29"/>
      <c r="M64" s="29"/>
      <c r="N64" s="29"/>
      <c r="P64" s="8"/>
      <c r="R64" s="169">
        <v>2027</v>
      </c>
      <c r="S64" s="164">
        <v>193.28</v>
      </c>
      <c r="T64" s="163">
        <v>1216.29</v>
      </c>
      <c r="U64" s="31"/>
      <c r="V64" s="9"/>
      <c r="X64" s="8"/>
      <c r="Z64" s="169">
        <v>2019</v>
      </c>
      <c r="AA64" s="162">
        <v>246.22</v>
      </c>
      <c r="AB64" s="171">
        <v>11847</v>
      </c>
      <c r="AC64" s="210"/>
      <c r="AD64" s="9"/>
      <c r="AG64" s="22"/>
      <c r="AU64" s="161">
        <v>2027</v>
      </c>
      <c r="AV64" s="162">
        <v>71.08</v>
      </c>
      <c r="AW64" s="162">
        <v>133.87</v>
      </c>
      <c r="AX64" s="164">
        <v>362.09</v>
      </c>
      <c r="AY64" s="163">
        <v>447.3</v>
      </c>
      <c r="AZ64" s="162">
        <v>842.43</v>
      </c>
      <c r="BA64" s="164">
        <v>2278.6</v>
      </c>
    </row>
    <row r="65" spans="1:53" ht="15" customHeight="1" x14ac:dyDescent="0.2">
      <c r="A65" s="8"/>
      <c r="B65" s="161">
        <v>2028</v>
      </c>
      <c r="C65" s="162">
        <v>340.92</v>
      </c>
      <c r="D65" s="164">
        <v>272.86</v>
      </c>
      <c r="E65" s="163">
        <v>2145.38</v>
      </c>
      <c r="F65" s="164">
        <v>1717.08</v>
      </c>
      <c r="L65" s="29"/>
      <c r="M65" s="29"/>
      <c r="N65" s="29"/>
      <c r="P65" s="8"/>
      <c r="R65" s="169">
        <v>2028</v>
      </c>
      <c r="S65" s="164">
        <v>193.86</v>
      </c>
      <c r="T65" s="163">
        <v>1219.94</v>
      </c>
      <c r="U65" s="31"/>
      <c r="V65" s="9"/>
      <c r="X65" s="8"/>
      <c r="Z65" s="169">
        <v>2020</v>
      </c>
      <c r="AA65" s="162">
        <v>237.17</v>
      </c>
      <c r="AB65" s="171">
        <v>11177</v>
      </c>
      <c r="AC65" s="210"/>
      <c r="AD65" s="9"/>
      <c r="AG65" s="29"/>
      <c r="AH65" s="29"/>
      <c r="AI65" s="29"/>
      <c r="AU65" s="161">
        <v>2028</v>
      </c>
      <c r="AV65" s="162">
        <v>70.900000000000006</v>
      </c>
      <c r="AW65" s="162">
        <v>134.6</v>
      </c>
      <c r="AX65" s="164">
        <v>370.21</v>
      </c>
      <c r="AY65" s="163">
        <v>446.17</v>
      </c>
      <c r="AZ65" s="162">
        <v>847.02</v>
      </c>
      <c r="BA65" s="164">
        <v>2329.69</v>
      </c>
    </row>
    <row r="66" spans="1:53" ht="15" customHeight="1" x14ac:dyDescent="0.2">
      <c r="B66" s="202">
        <v>2029</v>
      </c>
      <c r="C66" s="203">
        <v>344.44</v>
      </c>
      <c r="D66" s="204">
        <v>274.49</v>
      </c>
      <c r="E66" s="190">
        <v>2167.5300000000002</v>
      </c>
      <c r="F66" s="204">
        <v>1727.34</v>
      </c>
      <c r="I66" s="29"/>
      <c r="J66" s="29"/>
      <c r="K66" s="29"/>
      <c r="L66" s="29"/>
      <c r="M66" s="29"/>
      <c r="N66" s="29"/>
      <c r="P66" s="8"/>
      <c r="R66" s="206">
        <v>2029</v>
      </c>
      <c r="S66" s="204">
        <v>194.44</v>
      </c>
      <c r="T66" s="190">
        <v>1223.5899999999999</v>
      </c>
      <c r="U66" s="31"/>
      <c r="V66" s="9"/>
      <c r="X66" s="8"/>
      <c r="Z66" s="169">
        <v>2021</v>
      </c>
      <c r="AA66" s="162">
        <v>264.74</v>
      </c>
      <c r="AB66" s="171">
        <v>11492</v>
      </c>
      <c r="AC66" s="210"/>
      <c r="AD66" s="9"/>
      <c r="AU66" s="202">
        <v>2029</v>
      </c>
      <c r="AV66" s="203">
        <v>71.099999999999994</v>
      </c>
      <c r="AW66" s="203">
        <v>135.01</v>
      </c>
      <c r="AX66" s="204">
        <v>374.83</v>
      </c>
      <c r="AY66" s="190">
        <v>447.43</v>
      </c>
      <c r="AZ66" s="203">
        <v>849.6</v>
      </c>
      <c r="BA66" s="204">
        <v>2358.77</v>
      </c>
    </row>
    <row r="67" spans="1:53" ht="15" customHeight="1" x14ac:dyDescent="0.2">
      <c r="B67" s="202">
        <v>2030</v>
      </c>
      <c r="C67" s="203">
        <v>348.81</v>
      </c>
      <c r="D67" s="204">
        <v>276.67</v>
      </c>
      <c r="E67" s="190">
        <v>2195.0300000000002</v>
      </c>
      <c r="F67" s="204">
        <v>1741.06</v>
      </c>
      <c r="L67" s="29"/>
      <c r="M67" s="29"/>
      <c r="N67" s="29"/>
      <c r="P67" s="8"/>
      <c r="R67" s="206">
        <v>2030</v>
      </c>
      <c r="S67" s="204">
        <v>195.02</v>
      </c>
      <c r="T67" s="190">
        <v>1227.24</v>
      </c>
      <c r="U67" s="31"/>
      <c r="V67" s="9"/>
      <c r="X67" s="8"/>
      <c r="Z67" s="169">
        <v>2022</v>
      </c>
      <c r="AA67" s="162">
        <v>270.09000000000003</v>
      </c>
      <c r="AB67" s="171">
        <v>11830</v>
      </c>
      <c r="AC67" s="210"/>
      <c r="AD67" s="9"/>
      <c r="AU67" s="202">
        <v>2030</v>
      </c>
      <c r="AV67" s="203">
        <v>71.11</v>
      </c>
      <c r="AW67" s="203">
        <v>135.58000000000001</v>
      </c>
      <c r="AX67" s="204">
        <v>380.86</v>
      </c>
      <c r="AY67" s="190">
        <v>447.49</v>
      </c>
      <c r="AZ67" s="203">
        <v>853.19</v>
      </c>
      <c r="BA67" s="204">
        <v>2396.71</v>
      </c>
    </row>
    <row r="68" spans="1:53" ht="15" customHeight="1" thickBot="1" x14ac:dyDescent="0.25">
      <c r="B68" s="202">
        <v>2031</v>
      </c>
      <c r="C68" s="203">
        <v>348.88</v>
      </c>
      <c r="D68" s="204">
        <v>278.38</v>
      </c>
      <c r="E68" s="190">
        <v>2195.4699999999998</v>
      </c>
      <c r="F68" s="204">
        <v>1751.82</v>
      </c>
      <c r="L68" s="29"/>
      <c r="M68" s="29"/>
      <c r="N68" s="29"/>
      <c r="P68" s="8"/>
      <c r="R68" s="206">
        <v>2031</v>
      </c>
      <c r="S68" s="204">
        <v>195.6</v>
      </c>
      <c r="T68" s="190">
        <v>1230.8900000000001</v>
      </c>
      <c r="U68" s="31"/>
      <c r="V68" s="9"/>
      <c r="X68" s="26"/>
      <c r="Y68" s="209"/>
      <c r="Z68" s="170">
        <v>2023</v>
      </c>
      <c r="AA68" s="166">
        <v>280.16000000000003</v>
      </c>
      <c r="AB68" s="53">
        <v>10368</v>
      </c>
      <c r="AC68" s="211"/>
      <c r="AD68" s="27"/>
      <c r="AU68" s="202">
        <v>2031</v>
      </c>
      <c r="AV68" s="203">
        <v>71.13</v>
      </c>
      <c r="AW68" s="203">
        <v>136.15</v>
      </c>
      <c r="AX68" s="204">
        <v>382.13</v>
      </c>
      <c r="AY68" s="190">
        <v>447.61</v>
      </c>
      <c r="AZ68" s="203">
        <v>856.78</v>
      </c>
      <c r="BA68" s="204">
        <v>2404.71</v>
      </c>
    </row>
    <row r="69" spans="1:53" ht="15" customHeight="1" x14ac:dyDescent="0.2">
      <c r="B69" s="202">
        <v>2032</v>
      </c>
      <c r="C69" s="203">
        <v>349.38</v>
      </c>
      <c r="D69" s="204">
        <v>279.19</v>
      </c>
      <c r="E69" s="190">
        <v>2198.61</v>
      </c>
      <c r="F69" s="204">
        <v>1756.91</v>
      </c>
      <c r="L69" s="29"/>
      <c r="M69" s="29"/>
      <c r="N69" s="29"/>
      <c r="P69" s="8"/>
      <c r="R69" s="206">
        <v>2032</v>
      </c>
      <c r="S69" s="204">
        <v>196.19</v>
      </c>
      <c r="T69" s="190">
        <v>1234.5999999999999</v>
      </c>
      <c r="U69" s="31"/>
      <c r="V69" s="9"/>
      <c r="Z69" s="45" t="s">
        <v>282</v>
      </c>
      <c r="AU69" s="202">
        <v>2032</v>
      </c>
      <c r="AV69" s="203">
        <v>71.14</v>
      </c>
      <c r="AW69" s="203">
        <v>136.72999999999999</v>
      </c>
      <c r="AX69" s="204">
        <v>382.93</v>
      </c>
      <c r="AY69" s="190">
        <v>447.68</v>
      </c>
      <c r="AZ69" s="203">
        <v>860.43</v>
      </c>
      <c r="BA69" s="204">
        <v>2409.7399999999998</v>
      </c>
    </row>
    <row r="70" spans="1:53" ht="15" customHeight="1" thickBot="1" x14ac:dyDescent="0.25">
      <c r="B70" s="165">
        <v>2033</v>
      </c>
      <c r="C70" s="166">
        <v>348.78</v>
      </c>
      <c r="D70" s="168">
        <v>279.5</v>
      </c>
      <c r="E70" s="167">
        <v>2194.84</v>
      </c>
      <c r="F70" s="168">
        <v>1758.87</v>
      </c>
      <c r="L70" s="29"/>
      <c r="M70" s="29"/>
      <c r="N70" s="29"/>
      <c r="P70" s="26"/>
      <c r="Q70" s="209"/>
      <c r="R70" s="170">
        <v>2033</v>
      </c>
      <c r="S70" s="168">
        <v>196.78</v>
      </c>
      <c r="T70" s="167">
        <v>1238.32</v>
      </c>
      <c r="U70" s="208"/>
      <c r="V70" s="27"/>
      <c r="Z70" s="45" t="s">
        <v>268</v>
      </c>
      <c r="AU70" s="165">
        <v>2033</v>
      </c>
      <c r="AV70" s="166">
        <v>71.14</v>
      </c>
      <c r="AW70" s="166">
        <v>137.30000000000001</v>
      </c>
      <c r="AX70" s="168">
        <v>382.12</v>
      </c>
      <c r="AY70" s="167">
        <v>447.68</v>
      </c>
      <c r="AZ70" s="166">
        <v>864.02</v>
      </c>
      <c r="BA70" s="168">
        <v>2404.64</v>
      </c>
    </row>
    <row r="71" spans="1:53" ht="15" customHeight="1" x14ac:dyDescent="0.2">
      <c r="B71" s="45" t="s">
        <v>282</v>
      </c>
      <c r="L71" s="29"/>
      <c r="M71" s="29"/>
      <c r="N71" s="29"/>
      <c r="R71" s="45" t="s">
        <v>282</v>
      </c>
      <c r="AU71" s="45" t="s">
        <v>282</v>
      </c>
    </row>
    <row r="72" spans="1:53" ht="15" customHeight="1" x14ac:dyDescent="0.2">
      <c r="B72" s="45" t="s">
        <v>268</v>
      </c>
      <c r="L72" s="29"/>
      <c r="M72" s="29"/>
      <c r="N72" s="29"/>
      <c r="R72" s="45" t="s">
        <v>268</v>
      </c>
      <c r="AU72" s="45" t="s">
        <v>268</v>
      </c>
    </row>
    <row r="73" spans="1:53" ht="15" customHeight="1" x14ac:dyDescent="0.2">
      <c r="B73" s="45" t="s">
        <v>269</v>
      </c>
      <c r="L73" s="29"/>
      <c r="M73" s="29"/>
      <c r="N73" s="29"/>
      <c r="R73" s="45" t="s">
        <v>269</v>
      </c>
      <c r="AU73" s="45" t="s">
        <v>269</v>
      </c>
    </row>
    <row r="74" spans="1:53" ht="15" customHeight="1" x14ac:dyDescent="0.2">
      <c r="L74" s="29"/>
      <c r="M74" s="29"/>
      <c r="N74" s="29"/>
    </row>
    <row r="75" spans="1:53" ht="15" customHeight="1" x14ac:dyDescent="0.2">
      <c r="L75" s="29"/>
      <c r="M75" s="29"/>
      <c r="N75" s="29"/>
    </row>
    <row r="76" spans="1:53" ht="15" customHeight="1" x14ac:dyDescent="0.2">
      <c r="L76" s="29"/>
      <c r="M76" s="29"/>
      <c r="N76" s="29"/>
    </row>
    <row r="77" spans="1:53" ht="15" customHeight="1" x14ac:dyDescent="0.2">
      <c r="AV77" s="29"/>
    </row>
    <row r="78" spans="1:53" ht="15" customHeight="1" x14ac:dyDescent="0.2">
      <c r="AV78" s="29"/>
    </row>
    <row r="79" spans="1:53" ht="15" customHeight="1" x14ac:dyDescent="0.2">
      <c r="AV79" s="29"/>
    </row>
    <row r="80" spans="1:53" ht="15" customHeight="1" x14ac:dyDescent="0.2">
      <c r="AV80" s="29"/>
    </row>
    <row r="81" spans="48:48" ht="15" customHeight="1" x14ac:dyDescent="0.2">
      <c r="AV81" s="29"/>
    </row>
    <row r="82" spans="48:48" ht="15" customHeight="1" x14ac:dyDescent="0.2">
      <c r="AV82" s="29"/>
    </row>
    <row r="83" spans="48:48" ht="15" customHeight="1" x14ac:dyDescent="0.2">
      <c r="AV83" s="29"/>
    </row>
    <row r="84" spans="48:48" ht="15" customHeight="1" x14ac:dyDescent="0.2">
      <c r="AV84" s="29"/>
    </row>
    <row r="85" spans="48:48" ht="15" customHeight="1" x14ac:dyDescent="0.2">
      <c r="AV85" s="29"/>
    </row>
    <row r="86" spans="48:48" ht="15" customHeight="1" x14ac:dyDescent="0.2">
      <c r="AV86" s="29"/>
    </row>
    <row r="87" spans="48:48" ht="15" customHeight="1" x14ac:dyDescent="0.2">
      <c r="AV87" s="29"/>
    </row>
    <row r="88" spans="48:48" ht="15" customHeight="1" x14ac:dyDescent="0.2">
      <c r="AV88" s="29"/>
    </row>
    <row r="89" spans="48:48" ht="15" customHeight="1" x14ac:dyDescent="0.2">
      <c r="AV89" s="29"/>
    </row>
    <row r="90" spans="48:48" ht="15" customHeight="1" x14ac:dyDescent="0.2"/>
    <row r="91" spans="48:48" ht="15" customHeight="1" x14ac:dyDescent="0.2"/>
    <row r="92" spans="48:48" ht="15" customHeight="1" x14ac:dyDescent="0.2"/>
    <row r="93" spans="48:48" ht="15" customHeight="1" x14ac:dyDescent="0.2"/>
    <row r="94" spans="48:48" ht="15" customHeight="1" x14ac:dyDescent="0.2"/>
    <row r="95" spans="48:48" ht="14.1" customHeight="1" x14ac:dyDescent="0.2"/>
    <row r="96" spans="48:48" ht="14.1" customHeight="1" x14ac:dyDescent="0.2"/>
    <row r="97" ht="14.1" customHeight="1" x14ac:dyDescent="0.2"/>
    <row r="98" ht="14.1" customHeight="1" x14ac:dyDescent="0.2"/>
    <row r="99" ht="14.1" customHeight="1" x14ac:dyDescent="0.2"/>
  </sheetData>
  <mergeCells count="20">
    <mergeCell ref="B31:F31"/>
    <mergeCell ref="B32:B34"/>
    <mergeCell ref="C32:F32"/>
    <mergeCell ref="H31:N31"/>
    <mergeCell ref="H32:H34"/>
    <mergeCell ref="I32:N32"/>
    <mergeCell ref="AV32:BA32"/>
    <mergeCell ref="AU32:AU34"/>
    <mergeCell ref="R31:T31"/>
    <mergeCell ref="S32:T32"/>
    <mergeCell ref="Z32:Z34"/>
    <mergeCell ref="Z31:AB31"/>
    <mergeCell ref="AF31:AL31"/>
    <mergeCell ref="AU31:BA31"/>
    <mergeCell ref="AO31:AR31"/>
    <mergeCell ref="AO32:AR32"/>
    <mergeCell ref="AG32:AL32"/>
    <mergeCell ref="AF32:AF34"/>
    <mergeCell ref="R32:R34"/>
    <mergeCell ref="AA32:AB32"/>
  </mergeCells>
  <phoneticPr fontId="8" type="noConversion"/>
  <pageMargins left="0.75" right="0.75" top="1" bottom="1" header="0.5" footer="0.5"/>
  <pageSetup scale="85" orientation="portrait" r:id="rId1"/>
  <headerFooter alignWithMargins="0">
    <oddFooter>&amp;L_x000D_&amp;1#&amp;"Calibri"&amp;10&amp;K000000 Security Classification: Protected A</oddFooter>
  </headerFooter>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16"/>
  <sheetViews>
    <sheetView zoomScaleNormal="100" workbookViewId="0"/>
  </sheetViews>
  <sheetFormatPr defaultRowHeight="12.75" x14ac:dyDescent="0.2"/>
  <cols>
    <col min="1" max="1" width="64.42578125" style="14" customWidth="1"/>
    <col min="2" max="6" width="13.7109375" style="14" customWidth="1"/>
    <col min="7" max="7" width="9.140625" style="14"/>
    <col min="8" max="8" width="76.85546875" style="14" customWidth="1"/>
    <col min="9" max="10" width="13.7109375" style="15" customWidth="1"/>
    <col min="11" max="11" width="9.140625" style="14"/>
    <col min="12" max="12" width="81.42578125" style="14" customWidth="1"/>
    <col min="13" max="13" width="13.7109375" style="14" customWidth="1"/>
    <col min="14" max="14" width="9.140625" style="14"/>
    <col min="15" max="15" width="51" style="14" customWidth="1"/>
    <col min="16" max="19" width="13.7109375" style="14" customWidth="1"/>
    <col min="20" max="20" width="14.7109375" style="14" customWidth="1"/>
    <col min="21" max="21" width="9.140625" style="14"/>
    <col min="22" max="22" width="63.7109375" style="14" customWidth="1"/>
    <col min="23" max="24" width="13.7109375" style="14" customWidth="1"/>
    <col min="25" max="25" width="9.140625" style="14"/>
    <col min="26" max="26" width="60.7109375" style="14" customWidth="1"/>
    <col min="27" max="28" width="13.7109375" style="15" customWidth="1"/>
    <col min="29" max="29" width="9.140625" style="14"/>
    <col min="30" max="30" width="64.85546875" style="14" customWidth="1"/>
    <col min="31" max="32" width="13.7109375" style="15" customWidth="1"/>
    <col min="33" max="16384" width="9.140625" style="14"/>
  </cols>
  <sheetData>
    <row r="1" spans="1:32" x14ac:dyDescent="0.2">
      <c r="A1" s="32"/>
      <c r="B1" s="33"/>
      <c r="C1" s="33"/>
      <c r="D1" s="33"/>
      <c r="E1" s="33"/>
      <c r="F1" s="34"/>
      <c r="G1" s="35"/>
      <c r="H1" s="35"/>
      <c r="I1" s="36"/>
      <c r="J1" s="36"/>
      <c r="K1" s="35"/>
      <c r="L1" s="35"/>
      <c r="M1" s="35"/>
      <c r="N1" s="35"/>
      <c r="O1" s="35"/>
      <c r="P1" s="35"/>
      <c r="Q1" s="35"/>
      <c r="R1" s="35"/>
      <c r="S1" s="35"/>
      <c r="T1" s="35"/>
      <c r="U1" s="35"/>
      <c r="V1" s="35"/>
      <c r="W1" s="35"/>
      <c r="X1" s="35"/>
      <c r="Y1" s="35"/>
      <c r="Z1" s="35"/>
      <c r="AA1" s="36"/>
      <c r="AB1" s="36"/>
      <c r="AC1" s="35"/>
      <c r="AD1" s="35"/>
      <c r="AE1" s="36"/>
      <c r="AF1" s="36"/>
    </row>
    <row r="2" spans="1:32" ht="27.75" customHeight="1" x14ac:dyDescent="0.2">
      <c r="A2" s="110" t="s">
        <v>252</v>
      </c>
      <c r="B2" s="111"/>
      <c r="C2" s="111"/>
      <c r="D2" s="111"/>
      <c r="E2" s="111"/>
      <c r="F2" s="112"/>
      <c r="H2" s="118" t="s">
        <v>290</v>
      </c>
      <c r="I2" s="119"/>
      <c r="J2" s="120"/>
      <c r="L2" s="295" t="s">
        <v>291</v>
      </c>
      <c r="M2" s="296"/>
      <c r="O2" s="287" t="s">
        <v>293</v>
      </c>
      <c r="P2" s="288"/>
      <c r="Q2" s="288"/>
      <c r="R2" s="288"/>
      <c r="S2" s="288"/>
      <c r="T2" s="289"/>
      <c r="V2" s="293" t="s">
        <v>253</v>
      </c>
      <c r="W2" s="294"/>
      <c r="X2" s="148"/>
      <c r="Z2" s="297" t="s">
        <v>256</v>
      </c>
      <c r="AA2" s="298"/>
      <c r="AB2" s="299"/>
      <c r="AD2" s="284" t="s">
        <v>265</v>
      </c>
      <c r="AE2" s="285"/>
      <c r="AF2" s="286"/>
    </row>
    <row r="3" spans="1:32" ht="25.5" x14ac:dyDescent="0.2">
      <c r="A3" s="113"/>
      <c r="B3" s="54">
        <v>2022</v>
      </c>
      <c r="C3" s="54">
        <v>2023</v>
      </c>
      <c r="D3" s="55">
        <v>2024</v>
      </c>
      <c r="E3" s="55">
        <v>2025</v>
      </c>
      <c r="F3" s="114">
        <v>2033</v>
      </c>
      <c r="H3" s="121"/>
      <c r="I3" s="57">
        <v>2022</v>
      </c>
      <c r="J3" s="122">
        <v>2023</v>
      </c>
      <c r="L3" s="291" t="s">
        <v>75</v>
      </c>
      <c r="M3" s="126" t="s">
        <v>0</v>
      </c>
      <c r="O3" s="136"/>
      <c r="P3" s="290" t="s">
        <v>0</v>
      </c>
      <c r="Q3" s="290"/>
      <c r="R3" s="64" t="s">
        <v>147</v>
      </c>
      <c r="S3" s="64" t="s">
        <v>148</v>
      </c>
      <c r="T3" s="137" t="s">
        <v>149</v>
      </c>
      <c r="V3" s="149" t="s">
        <v>171</v>
      </c>
      <c r="W3" s="58" t="s">
        <v>80</v>
      </c>
      <c r="X3" s="150" t="s">
        <v>81</v>
      </c>
      <c r="Z3" s="156" t="s">
        <v>171</v>
      </c>
      <c r="AA3" s="58" t="s">
        <v>80</v>
      </c>
      <c r="AB3" s="150" t="s">
        <v>81</v>
      </c>
      <c r="AD3" s="158" t="s">
        <v>79</v>
      </c>
      <c r="AE3" s="60" t="s">
        <v>121</v>
      </c>
      <c r="AF3" s="159" t="s">
        <v>81</v>
      </c>
    </row>
    <row r="4" spans="1:32" ht="38.25" x14ac:dyDescent="0.2">
      <c r="A4" s="281" t="s">
        <v>71</v>
      </c>
      <c r="B4" s="282"/>
      <c r="C4" s="282"/>
      <c r="D4" s="282"/>
      <c r="E4" s="282"/>
      <c r="F4" s="283"/>
      <c r="H4" s="186" t="s">
        <v>272</v>
      </c>
      <c r="I4" s="56"/>
      <c r="J4" s="123"/>
      <c r="L4" s="292"/>
      <c r="M4" s="127" t="s">
        <v>78</v>
      </c>
      <c r="O4" s="138" t="s">
        <v>150</v>
      </c>
      <c r="P4" s="61" t="s">
        <v>155</v>
      </c>
      <c r="Q4" s="61" t="s">
        <v>156</v>
      </c>
      <c r="R4" s="61" t="s">
        <v>151</v>
      </c>
      <c r="S4" s="61"/>
      <c r="T4" s="139" t="s">
        <v>152</v>
      </c>
      <c r="V4" s="151" t="s">
        <v>172</v>
      </c>
      <c r="W4" s="59" t="s">
        <v>76</v>
      </c>
      <c r="X4" s="152"/>
      <c r="Z4" s="151" t="s">
        <v>172</v>
      </c>
      <c r="AA4" s="59" t="s">
        <v>76</v>
      </c>
      <c r="AB4" s="152"/>
      <c r="AD4" s="241" t="s">
        <v>172</v>
      </c>
      <c r="AE4" s="242" t="s">
        <v>122</v>
      </c>
      <c r="AF4" s="243"/>
    </row>
    <row r="5" spans="1:32" ht="20.100000000000001" customHeight="1" x14ac:dyDescent="0.2">
      <c r="A5" s="115" t="s">
        <v>175</v>
      </c>
      <c r="B5" s="108">
        <v>257.07</v>
      </c>
      <c r="C5" s="108">
        <v>261.89999999999998</v>
      </c>
      <c r="D5" s="109">
        <v>266.61</v>
      </c>
      <c r="E5" s="109">
        <v>271.63</v>
      </c>
      <c r="F5" s="116">
        <v>279.5</v>
      </c>
      <c r="H5" s="178" t="s">
        <v>2</v>
      </c>
      <c r="I5" s="179">
        <v>214.8</v>
      </c>
      <c r="J5" s="180">
        <v>220.16</v>
      </c>
      <c r="L5" s="128" t="s">
        <v>159</v>
      </c>
      <c r="M5" s="129">
        <v>37.6</v>
      </c>
      <c r="O5" s="140" t="s">
        <v>153</v>
      </c>
      <c r="P5" s="40">
        <v>6.4</v>
      </c>
      <c r="Q5" s="134">
        <v>40000</v>
      </c>
      <c r="R5" s="40" t="s">
        <v>283</v>
      </c>
      <c r="S5" s="41">
        <v>0.9</v>
      </c>
      <c r="T5" s="141" t="s">
        <v>294</v>
      </c>
      <c r="V5" s="220" t="s">
        <v>162</v>
      </c>
      <c r="W5" s="221"/>
      <c r="X5" s="222"/>
      <c r="Z5" s="227" t="s">
        <v>87</v>
      </c>
      <c r="AA5" s="226"/>
      <c r="AB5" s="228"/>
      <c r="AD5" s="248" t="s">
        <v>266</v>
      </c>
      <c r="AE5" s="249"/>
      <c r="AF5" s="250"/>
    </row>
    <row r="6" spans="1:32" ht="20.100000000000001" customHeight="1" x14ac:dyDescent="0.2">
      <c r="A6" s="115" t="s">
        <v>176</v>
      </c>
      <c r="B6" s="108">
        <v>270.04000000000002</v>
      </c>
      <c r="C6" s="108">
        <v>280.16000000000003</v>
      </c>
      <c r="D6" s="109">
        <v>293.36</v>
      </c>
      <c r="E6" s="109">
        <v>309.27999999999997</v>
      </c>
      <c r="F6" s="116">
        <v>348.78</v>
      </c>
      <c r="H6" s="124" t="s">
        <v>142</v>
      </c>
      <c r="I6" s="117">
        <v>199.4</v>
      </c>
      <c r="J6" s="125">
        <v>202.5</v>
      </c>
      <c r="L6" s="130" t="s">
        <v>292</v>
      </c>
      <c r="M6" s="131">
        <v>49.7</v>
      </c>
      <c r="O6" s="142" t="s">
        <v>154</v>
      </c>
      <c r="P6" s="62">
        <v>15.9</v>
      </c>
      <c r="Q6" s="135">
        <v>100000</v>
      </c>
      <c r="R6" s="62" t="s">
        <v>284</v>
      </c>
      <c r="S6" s="63">
        <v>0.9</v>
      </c>
      <c r="T6" s="143" t="s">
        <v>295</v>
      </c>
      <c r="V6" s="213" t="s">
        <v>254</v>
      </c>
      <c r="W6" s="193">
        <v>7.2</v>
      </c>
      <c r="X6" s="197" t="s">
        <v>285</v>
      </c>
      <c r="Z6" s="213" t="s">
        <v>88</v>
      </c>
      <c r="AA6" s="316"/>
      <c r="AB6" s="229"/>
      <c r="AD6" s="251" t="s">
        <v>123</v>
      </c>
      <c r="AE6" s="247">
        <v>15.8</v>
      </c>
      <c r="AF6" s="252" t="s">
        <v>82</v>
      </c>
    </row>
    <row r="7" spans="1:32" ht="20.100000000000001" customHeight="1" x14ac:dyDescent="0.2">
      <c r="A7" s="176" t="s">
        <v>72</v>
      </c>
      <c r="B7" s="108">
        <f>B6+B5</f>
        <v>527.11</v>
      </c>
      <c r="C7" s="108">
        <f t="shared" ref="C7:F7" si="0">C6+C5</f>
        <v>542.05999999999995</v>
      </c>
      <c r="D7" s="109">
        <f t="shared" si="0"/>
        <v>559.97</v>
      </c>
      <c r="E7" s="109">
        <f t="shared" si="0"/>
        <v>580.91</v>
      </c>
      <c r="F7" s="116">
        <f t="shared" si="0"/>
        <v>628.28</v>
      </c>
      <c r="H7" s="124" t="s">
        <v>143</v>
      </c>
      <c r="I7" s="117">
        <v>15.4</v>
      </c>
      <c r="J7" s="125">
        <v>17.66</v>
      </c>
      <c r="L7" s="130" t="s">
        <v>160</v>
      </c>
      <c r="M7" s="131">
        <v>50.5</v>
      </c>
      <c r="O7" s="44" t="s">
        <v>157</v>
      </c>
      <c r="P7" s="43"/>
      <c r="Q7" s="43"/>
      <c r="R7" s="43"/>
      <c r="S7" s="43"/>
      <c r="T7" s="43"/>
      <c r="V7" s="213" t="s">
        <v>85</v>
      </c>
      <c r="W7" s="193">
        <v>15.9</v>
      </c>
      <c r="X7" s="197" t="s">
        <v>286</v>
      </c>
      <c r="Z7" s="213" t="s">
        <v>275</v>
      </c>
      <c r="AA7" s="317">
        <v>6.4</v>
      </c>
      <c r="AB7" s="229" t="s">
        <v>82</v>
      </c>
      <c r="AD7" s="251" t="s">
        <v>168</v>
      </c>
      <c r="AE7" s="247"/>
      <c r="AF7" s="252"/>
    </row>
    <row r="8" spans="1:32" ht="20.100000000000001" customHeight="1" x14ac:dyDescent="0.2">
      <c r="A8" s="281" t="s">
        <v>73</v>
      </c>
      <c r="B8" s="282"/>
      <c r="C8" s="282"/>
      <c r="D8" s="282"/>
      <c r="E8" s="282"/>
      <c r="F8" s="283"/>
      <c r="H8" s="140" t="s">
        <v>173</v>
      </c>
      <c r="I8" s="117">
        <v>49.7</v>
      </c>
      <c r="J8" s="125">
        <v>52.53</v>
      </c>
      <c r="L8" s="132" t="s">
        <v>77</v>
      </c>
      <c r="M8" s="133">
        <v>50.4</v>
      </c>
      <c r="O8" s="44"/>
      <c r="P8" s="42"/>
      <c r="Q8" s="42"/>
      <c r="R8" s="42"/>
      <c r="S8" s="42"/>
      <c r="T8" s="42"/>
      <c r="V8" s="223" t="s">
        <v>84</v>
      </c>
      <c r="W8" s="193"/>
      <c r="X8" s="197"/>
      <c r="Z8" s="213" t="s">
        <v>257</v>
      </c>
      <c r="AA8" s="237">
        <v>11.1</v>
      </c>
      <c r="AB8" s="230" t="s">
        <v>83</v>
      </c>
      <c r="AD8" s="253" t="s">
        <v>139</v>
      </c>
      <c r="AE8" s="254">
        <v>19</v>
      </c>
      <c r="AF8" s="255" t="s">
        <v>83</v>
      </c>
    </row>
    <row r="9" spans="1:32" ht="20.100000000000001" customHeight="1" x14ac:dyDescent="0.2">
      <c r="A9" s="115" t="s">
        <v>7</v>
      </c>
      <c r="B9" s="108">
        <v>181.01</v>
      </c>
      <c r="C9" s="108">
        <v>188.2</v>
      </c>
      <c r="D9" s="109">
        <v>189.83</v>
      </c>
      <c r="E9" s="109">
        <v>191.64</v>
      </c>
      <c r="F9" s="116">
        <v>196.78</v>
      </c>
      <c r="H9" s="124" t="s">
        <v>142</v>
      </c>
      <c r="I9" s="117">
        <v>42.09</v>
      </c>
      <c r="J9" s="125">
        <v>43.730000000000004</v>
      </c>
      <c r="L9" s="101" t="s">
        <v>72</v>
      </c>
      <c r="M9" s="163">
        <f>SUM(M4:M8)</f>
        <v>188.20000000000002</v>
      </c>
      <c r="V9" s="213" t="s">
        <v>255</v>
      </c>
      <c r="W9" s="193">
        <v>19.899999999999999</v>
      </c>
      <c r="X9" s="197" t="s">
        <v>286</v>
      </c>
      <c r="Z9" s="213" t="s">
        <v>124</v>
      </c>
      <c r="AA9" s="237">
        <v>3.2</v>
      </c>
      <c r="AB9" s="230" t="s">
        <v>82</v>
      </c>
      <c r="AD9" s="160" t="s">
        <v>267</v>
      </c>
      <c r="AE9" s="245"/>
      <c r="AF9" s="245"/>
    </row>
    <row r="10" spans="1:32" ht="20.100000000000001" customHeight="1" x14ac:dyDescent="0.2">
      <c r="A10" s="115" t="s">
        <v>57</v>
      </c>
      <c r="B10" s="108">
        <v>310</v>
      </c>
      <c r="C10" s="108">
        <v>320.39999999999998</v>
      </c>
      <c r="D10" s="109">
        <v>335.8</v>
      </c>
      <c r="E10" s="109">
        <v>351.4</v>
      </c>
      <c r="F10" s="116">
        <v>393.8</v>
      </c>
      <c r="H10" s="124" t="s">
        <v>143</v>
      </c>
      <c r="I10" s="117">
        <v>7.6</v>
      </c>
      <c r="J10" s="125">
        <v>8.8000000000000007</v>
      </c>
      <c r="L10" s="45" t="s">
        <v>282</v>
      </c>
      <c r="M10" s="191"/>
      <c r="V10" s="213" t="s">
        <v>273</v>
      </c>
      <c r="W10" s="194"/>
      <c r="X10" s="198"/>
      <c r="Z10" s="213" t="s">
        <v>162</v>
      </c>
      <c r="AA10" s="237"/>
      <c r="AB10" s="230"/>
      <c r="AD10" s="160" t="s">
        <v>281</v>
      </c>
      <c r="AE10" s="246"/>
      <c r="AF10" s="245"/>
    </row>
    <row r="11" spans="1:32" ht="20.100000000000001" customHeight="1" x14ac:dyDescent="0.2">
      <c r="A11" s="214" t="s">
        <v>271</v>
      </c>
      <c r="B11" s="215">
        <f>B10+B9</f>
        <v>491.01</v>
      </c>
      <c r="C11" s="215">
        <f t="shared" ref="C11:F11" si="1">C10+C9</f>
        <v>508.59999999999997</v>
      </c>
      <c r="D11" s="216">
        <f t="shared" si="1"/>
        <v>525.63</v>
      </c>
      <c r="E11" s="216">
        <f t="shared" si="1"/>
        <v>543.04</v>
      </c>
      <c r="F11" s="217">
        <f t="shared" si="1"/>
        <v>590.58000000000004</v>
      </c>
      <c r="H11" s="140" t="s">
        <v>3</v>
      </c>
      <c r="I11" s="117">
        <v>5.6</v>
      </c>
      <c r="J11" s="125">
        <v>7.47</v>
      </c>
      <c r="L11" s="46"/>
      <c r="M11" s="192"/>
      <c r="V11" s="213" t="s">
        <v>274</v>
      </c>
      <c r="W11" s="196">
        <v>3.2</v>
      </c>
      <c r="X11" s="198" t="s">
        <v>82</v>
      </c>
      <c r="Z11" s="213" t="s">
        <v>106</v>
      </c>
      <c r="AA11" s="237">
        <v>24.6</v>
      </c>
      <c r="AB11" s="230" t="s">
        <v>286</v>
      </c>
      <c r="AD11" s="244"/>
      <c r="AE11" s="245"/>
      <c r="AF11" s="245"/>
    </row>
    <row r="12" spans="1:32" ht="16.5" customHeight="1" x14ac:dyDescent="0.2">
      <c r="A12" s="175" t="s">
        <v>158</v>
      </c>
      <c r="B12" s="174"/>
      <c r="C12" s="174"/>
      <c r="D12" s="174"/>
      <c r="E12" s="174"/>
      <c r="F12" s="174"/>
      <c r="H12" s="124" t="s">
        <v>142</v>
      </c>
      <c r="I12" s="117">
        <v>0.8</v>
      </c>
      <c r="J12" s="125">
        <v>1.62</v>
      </c>
      <c r="L12" s="37"/>
      <c r="M12" s="192"/>
      <c r="V12" s="213" t="s">
        <v>77</v>
      </c>
      <c r="W12" s="195"/>
      <c r="X12" s="199"/>
      <c r="Z12" s="213" t="s">
        <v>258</v>
      </c>
      <c r="AA12" s="237">
        <v>6.4</v>
      </c>
      <c r="AB12" s="230" t="s">
        <v>83</v>
      </c>
      <c r="AD12" s="244"/>
      <c r="AE12" s="245"/>
      <c r="AF12" s="245"/>
    </row>
    <row r="13" spans="1:32" ht="18.95" customHeight="1" x14ac:dyDescent="0.2">
      <c r="A13" s="45" t="s">
        <v>282</v>
      </c>
      <c r="B13" s="38"/>
      <c r="C13" s="38"/>
      <c r="D13" s="38"/>
      <c r="E13" s="38"/>
      <c r="F13" s="38"/>
      <c r="H13" s="181" t="s">
        <v>143</v>
      </c>
      <c r="I13" s="187">
        <v>4.8</v>
      </c>
      <c r="J13" s="188">
        <v>5.85</v>
      </c>
      <c r="M13" s="192"/>
      <c r="V13" s="224" t="s">
        <v>161</v>
      </c>
      <c r="W13" s="200">
        <v>29.3</v>
      </c>
      <c r="X13" s="201" t="s">
        <v>82</v>
      </c>
      <c r="Z13" s="213" t="s">
        <v>99</v>
      </c>
      <c r="AA13" s="237">
        <v>9.5</v>
      </c>
      <c r="AB13" s="230" t="s">
        <v>82</v>
      </c>
      <c r="AD13" s="244"/>
      <c r="AE13" s="245"/>
      <c r="AF13" s="245"/>
    </row>
    <row r="14" spans="1:32" ht="18.95" customHeight="1" x14ac:dyDescent="0.2">
      <c r="B14" s="177"/>
      <c r="C14" s="177"/>
      <c r="D14" s="177"/>
      <c r="E14" s="177"/>
      <c r="F14" s="177"/>
      <c r="H14" s="101" t="s">
        <v>174</v>
      </c>
      <c r="I14" s="172">
        <f>I5+I8+I11</f>
        <v>270.10000000000002</v>
      </c>
      <c r="J14" s="163">
        <f>J5+J8+J11</f>
        <v>280.16000000000003</v>
      </c>
      <c r="M14" s="192"/>
      <c r="V14" s="47" t="s">
        <v>86</v>
      </c>
      <c r="W14" s="154"/>
      <c r="X14" s="154"/>
      <c r="Z14" s="213" t="s">
        <v>276</v>
      </c>
      <c r="AA14" s="237">
        <v>2.4</v>
      </c>
      <c r="AB14" s="230" t="s">
        <v>83</v>
      </c>
      <c r="AE14" s="145"/>
      <c r="AF14" s="17"/>
    </row>
    <row r="15" spans="1:32" ht="18.95" customHeight="1" x14ac:dyDescent="0.2">
      <c r="B15" s="177"/>
      <c r="C15" s="177"/>
      <c r="D15" s="177"/>
      <c r="E15" s="177"/>
      <c r="F15" s="177"/>
      <c r="H15" s="182" t="s">
        <v>144</v>
      </c>
      <c r="I15" s="183"/>
      <c r="J15" s="184"/>
      <c r="M15" s="192"/>
      <c r="V15" s="47" t="s">
        <v>170</v>
      </c>
      <c r="W15" s="15"/>
      <c r="X15" s="15"/>
      <c r="Z15" s="213" t="s">
        <v>97</v>
      </c>
      <c r="AA15" s="237">
        <v>1.4</v>
      </c>
      <c r="AB15" s="230" t="s">
        <v>286</v>
      </c>
      <c r="AE15" s="39"/>
      <c r="AF15" s="18"/>
    </row>
    <row r="16" spans="1:32" ht="18.95" customHeight="1" x14ac:dyDescent="0.2">
      <c r="B16" s="177"/>
      <c r="C16" s="177"/>
      <c r="D16" s="177"/>
      <c r="E16" s="177"/>
      <c r="F16" s="177"/>
      <c r="H16" s="185" t="s">
        <v>74</v>
      </c>
      <c r="I16" s="189">
        <v>257.10000000000002</v>
      </c>
      <c r="J16" s="190">
        <v>261.89999999999998</v>
      </c>
      <c r="L16" s="16"/>
      <c r="M16" s="192"/>
      <c r="V16" s="218"/>
      <c r="W16" s="108"/>
      <c r="X16" s="154"/>
      <c r="Z16" s="213" t="s">
        <v>127</v>
      </c>
      <c r="AA16" s="237">
        <v>28.6</v>
      </c>
      <c r="AB16" s="230" t="s">
        <v>82</v>
      </c>
      <c r="AD16" s="160"/>
      <c r="AE16" s="39"/>
      <c r="AF16" s="18"/>
    </row>
    <row r="17" spans="1:32" ht="18.95" customHeight="1" x14ac:dyDescent="0.2">
      <c r="A17" s="45"/>
      <c r="B17" s="177"/>
      <c r="C17" s="177"/>
      <c r="D17" s="177"/>
      <c r="E17" s="177"/>
      <c r="F17" s="177"/>
      <c r="H17" s="101" t="s">
        <v>146</v>
      </c>
      <c r="I17" s="172">
        <f>I16+I14</f>
        <v>527.20000000000005</v>
      </c>
      <c r="J17" s="163">
        <f>J16+J14</f>
        <v>542.05999999999995</v>
      </c>
      <c r="V17" s="218"/>
      <c r="W17" s="154"/>
      <c r="X17" s="154"/>
      <c r="Z17" s="213" t="s">
        <v>100</v>
      </c>
      <c r="AA17" s="237">
        <v>16.8</v>
      </c>
      <c r="AB17" s="230" t="s">
        <v>82</v>
      </c>
    </row>
    <row r="18" spans="1:32" ht="25.5" customHeight="1" x14ac:dyDescent="0.2">
      <c r="H18" s="280" t="s">
        <v>145</v>
      </c>
      <c r="I18" s="280"/>
      <c r="J18" s="280"/>
      <c r="V18" s="218"/>
      <c r="W18" s="154"/>
      <c r="X18" s="154"/>
      <c r="Z18" s="213" t="s">
        <v>101</v>
      </c>
      <c r="AA18" s="237">
        <v>16.8</v>
      </c>
      <c r="AB18" s="230" t="s">
        <v>83</v>
      </c>
      <c r="AE18" s="157"/>
      <c r="AF18" s="157"/>
    </row>
    <row r="19" spans="1:32" ht="18.95" customHeight="1" x14ac:dyDescent="0.2">
      <c r="B19" s="177"/>
      <c r="C19" s="177"/>
      <c r="D19" s="177"/>
      <c r="E19" s="177"/>
      <c r="F19" s="177"/>
      <c r="H19" s="45" t="s">
        <v>282</v>
      </c>
      <c r="V19" s="219"/>
      <c r="W19" s="147"/>
      <c r="X19" s="147"/>
      <c r="Y19" s="212"/>
      <c r="Z19" s="213" t="s">
        <v>259</v>
      </c>
      <c r="AA19" s="237">
        <v>4.9000000000000004</v>
      </c>
      <c r="AB19" s="230" t="s">
        <v>286</v>
      </c>
    </row>
    <row r="20" spans="1:32" ht="18.95" customHeight="1" x14ac:dyDescent="0.2">
      <c r="B20" s="177"/>
      <c r="C20" s="177"/>
      <c r="D20" s="177"/>
      <c r="E20" s="177"/>
      <c r="F20" s="177"/>
      <c r="I20" s="153"/>
      <c r="J20" s="153"/>
      <c r="V20" s="47"/>
      <c r="W20" s="47"/>
      <c r="X20" s="47"/>
      <c r="Y20" s="47"/>
      <c r="Z20" s="213" t="s">
        <v>92</v>
      </c>
      <c r="AA20" s="237"/>
      <c r="AB20" s="230"/>
    </row>
    <row r="21" spans="1:32" ht="18.95" customHeight="1" x14ac:dyDescent="0.2">
      <c r="I21" s="153"/>
      <c r="J21" s="153"/>
      <c r="V21" s="47"/>
      <c r="W21" s="145"/>
      <c r="X21" s="17"/>
      <c r="Z21" s="213" t="s">
        <v>93</v>
      </c>
      <c r="AA21" s="237">
        <v>1.6</v>
      </c>
      <c r="AB21" s="230" t="s">
        <v>82</v>
      </c>
    </row>
    <row r="22" spans="1:32" ht="18.95" customHeight="1" x14ac:dyDescent="0.2">
      <c r="I22" s="153"/>
      <c r="J22" s="153"/>
      <c r="V22" s="47"/>
      <c r="W22" s="146"/>
      <c r="X22" s="147"/>
      <c r="Z22" s="213" t="s">
        <v>163</v>
      </c>
      <c r="AA22" s="237"/>
      <c r="AB22" s="230"/>
    </row>
    <row r="23" spans="1:32" ht="18.95" customHeight="1" x14ac:dyDescent="0.2">
      <c r="I23" s="153"/>
      <c r="J23" s="153"/>
      <c r="V23" s="144"/>
      <c r="W23" s="145"/>
      <c r="X23" s="17"/>
      <c r="Z23" s="213" t="s">
        <v>94</v>
      </c>
      <c r="AA23" s="237">
        <v>7.9</v>
      </c>
      <c r="AB23" s="230" t="s">
        <v>82</v>
      </c>
    </row>
    <row r="24" spans="1:32" ht="18.95" customHeight="1" x14ac:dyDescent="0.2">
      <c r="I24" s="153"/>
      <c r="J24" s="153"/>
      <c r="V24" s="144"/>
      <c r="W24" s="145"/>
      <c r="X24" s="17"/>
      <c r="Z24" s="213" t="s">
        <v>95</v>
      </c>
      <c r="AA24" s="237">
        <v>4.8</v>
      </c>
      <c r="AB24" s="230" t="s">
        <v>82</v>
      </c>
    </row>
    <row r="25" spans="1:32" ht="18.95" customHeight="1" x14ac:dyDescent="0.2">
      <c r="I25" s="153"/>
      <c r="J25" s="153"/>
      <c r="W25" s="145"/>
      <c r="X25" s="17"/>
      <c r="Z25" s="213" t="s">
        <v>96</v>
      </c>
      <c r="AA25" s="237">
        <v>8</v>
      </c>
      <c r="AB25" s="230" t="s">
        <v>82</v>
      </c>
    </row>
    <row r="26" spans="1:32" ht="18.95" customHeight="1" x14ac:dyDescent="0.2">
      <c r="I26" s="153"/>
      <c r="J26" s="153"/>
      <c r="W26" s="145"/>
      <c r="X26" s="17"/>
      <c r="Z26" s="213" t="s">
        <v>125</v>
      </c>
      <c r="AA26" s="237">
        <v>7.2</v>
      </c>
      <c r="AB26" s="230" t="s">
        <v>286</v>
      </c>
    </row>
    <row r="27" spans="1:32" ht="18.95" customHeight="1" x14ac:dyDescent="0.2">
      <c r="I27" s="153"/>
      <c r="J27" s="153"/>
      <c r="Z27" s="213" t="s">
        <v>126</v>
      </c>
      <c r="AA27" s="237">
        <v>13.5</v>
      </c>
      <c r="AB27" s="230" t="s">
        <v>82</v>
      </c>
    </row>
    <row r="28" spans="1:32" ht="18.95" customHeight="1" x14ac:dyDescent="0.2">
      <c r="I28" s="153"/>
      <c r="J28" s="153"/>
      <c r="W28" s="17"/>
      <c r="X28" s="17"/>
      <c r="Z28" s="213" t="s">
        <v>277</v>
      </c>
      <c r="AA28" s="237">
        <v>0.5</v>
      </c>
      <c r="AB28" s="230" t="s">
        <v>82</v>
      </c>
    </row>
    <row r="29" spans="1:32" ht="18.95" customHeight="1" x14ac:dyDescent="0.2">
      <c r="I29" s="153"/>
      <c r="J29" s="153"/>
      <c r="W29" s="17"/>
      <c r="X29" s="17"/>
      <c r="Z29" s="213" t="s">
        <v>105</v>
      </c>
      <c r="AA29" s="237">
        <v>7.9</v>
      </c>
      <c r="AB29" s="230" t="s">
        <v>82</v>
      </c>
    </row>
    <row r="30" spans="1:32" ht="18.95" customHeight="1" x14ac:dyDescent="0.2">
      <c r="I30" s="153"/>
      <c r="J30" s="153"/>
      <c r="W30" s="18"/>
      <c r="X30" s="18"/>
      <c r="Z30" s="213" t="s">
        <v>128</v>
      </c>
      <c r="AA30" s="237">
        <v>6.4</v>
      </c>
      <c r="AB30" s="230" t="s">
        <v>82</v>
      </c>
    </row>
    <row r="31" spans="1:32" ht="18.95" customHeight="1" x14ac:dyDescent="0.2">
      <c r="I31" s="153"/>
      <c r="J31" s="153"/>
      <c r="Z31" s="213" t="s">
        <v>98</v>
      </c>
      <c r="AA31" s="237">
        <v>14.4</v>
      </c>
      <c r="AB31" s="230" t="s">
        <v>82</v>
      </c>
    </row>
    <row r="32" spans="1:32" ht="18.95" customHeight="1" x14ac:dyDescent="0.2">
      <c r="I32" s="153"/>
      <c r="J32" s="153"/>
      <c r="W32" s="15"/>
      <c r="X32" s="15"/>
      <c r="Z32" s="213" t="s">
        <v>164</v>
      </c>
      <c r="AA32" s="238"/>
      <c r="AB32" s="231"/>
    </row>
    <row r="33" spans="9:28" ht="18.95" customHeight="1" x14ac:dyDescent="0.2">
      <c r="I33" s="153"/>
      <c r="J33" s="153"/>
      <c r="W33" s="15"/>
      <c r="X33" s="15"/>
      <c r="Z33" s="213" t="s">
        <v>260</v>
      </c>
      <c r="AA33" s="237">
        <v>3.8</v>
      </c>
      <c r="AB33" s="230" t="s">
        <v>82</v>
      </c>
    </row>
    <row r="34" spans="9:28" ht="18.95" customHeight="1" x14ac:dyDescent="0.2">
      <c r="Z34" s="213" t="s">
        <v>102</v>
      </c>
      <c r="AA34" s="237"/>
      <c r="AB34" s="230"/>
    </row>
    <row r="35" spans="9:28" ht="18.95" customHeight="1" x14ac:dyDescent="0.2">
      <c r="Z35" s="213" t="s">
        <v>103</v>
      </c>
      <c r="AA35" s="237">
        <v>1</v>
      </c>
      <c r="AB35" s="230" t="s">
        <v>286</v>
      </c>
    </row>
    <row r="36" spans="9:28" ht="18.95" customHeight="1" x14ac:dyDescent="0.2">
      <c r="Z36" s="213" t="s">
        <v>287</v>
      </c>
      <c r="AA36" s="237">
        <v>1.6</v>
      </c>
      <c r="AB36" s="230" t="s">
        <v>82</v>
      </c>
    </row>
    <row r="37" spans="9:28" ht="18.95" customHeight="1" x14ac:dyDescent="0.2">
      <c r="Z37" s="213" t="s">
        <v>165</v>
      </c>
      <c r="AA37" s="237"/>
      <c r="AB37" s="230"/>
    </row>
    <row r="38" spans="9:28" ht="18.95" customHeight="1" x14ac:dyDescent="0.2">
      <c r="Z38" s="213" t="s">
        <v>104</v>
      </c>
      <c r="AA38" s="237">
        <v>3.2</v>
      </c>
      <c r="AB38" s="230" t="s">
        <v>82</v>
      </c>
    </row>
    <row r="39" spans="9:28" ht="18.95" customHeight="1" x14ac:dyDescent="0.2">
      <c r="Z39" s="213" t="s">
        <v>166</v>
      </c>
      <c r="AA39" s="237"/>
      <c r="AB39" s="230"/>
    </row>
    <row r="40" spans="9:28" ht="18.95" customHeight="1" x14ac:dyDescent="0.2">
      <c r="Z40" s="213" t="s">
        <v>129</v>
      </c>
      <c r="AA40" s="237">
        <v>23.8</v>
      </c>
      <c r="AB40" s="230" t="s">
        <v>296</v>
      </c>
    </row>
    <row r="41" spans="9:28" ht="18.95" customHeight="1" x14ac:dyDescent="0.2">
      <c r="Z41" s="213" t="s">
        <v>130</v>
      </c>
      <c r="AA41" s="237">
        <v>7.9</v>
      </c>
      <c r="AB41" s="230" t="s">
        <v>82</v>
      </c>
    </row>
    <row r="42" spans="9:28" ht="18.95" customHeight="1" x14ac:dyDescent="0.2">
      <c r="Z42" s="213" t="s">
        <v>261</v>
      </c>
      <c r="AA42" s="237"/>
      <c r="AB42" s="230"/>
    </row>
    <row r="43" spans="9:28" ht="18.95" customHeight="1" x14ac:dyDescent="0.2">
      <c r="Z43" s="213" t="s">
        <v>288</v>
      </c>
      <c r="AA43" s="237">
        <v>9.6</v>
      </c>
      <c r="AB43" s="230" t="s">
        <v>82</v>
      </c>
    </row>
    <row r="44" spans="9:28" ht="18.95" customHeight="1" x14ac:dyDescent="0.2">
      <c r="Z44" s="213" t="s">
        <v>169</v>
      </c>
      <c r="AA44" s="237"/>
      <c r="AB44" s="230"/>
    </row>
    <row r="45" spans="9:28" ht="18.95" customHeight="1" x14ac:dyDescent="0.2">
      <c r="Z45" s="213" t="s">
        <v>107</v>
      </c>
      <c r="AA45" s="237">
        <v>19.5</v>
      </c>
      <c r="AB45" s="230" t="s">
        <v>82</v>
      </c>
    </row>
    <row r="46" spans="9:28" ht="18.95" customHeight="1" x14ac:dyDescent="0.2">
      <c r="Z46" s="213" t="s">
        <v>108</v>
      </c>
      <c r="AA46" s="237">
        <v>26</v>
      </c>
      <c r="AB46" s="230" t="s">
        <v>83</v>
      </c>
    </row>
    <row r="47" spans="9:28" ht="18.95" customHeight="1" x14ac:dyDescent="0.2">
      <c r="Z47" s="213" t="s">
        <v>109</v>
      </c>
      <c r="AA47" s="237">
        <v>19.5</v>
      </c>
      <c r="AB47" s="230" t="s">
        <v>82</v>
      </c>
    </row>
    <row r="48" spans="9:28" ht="18.95" customHeight="1" x14ac:dyDescent="0.2">
      <c r="Z48" s="213" t="s">
        <v>262</v>
      </c>
      <c r="AA48" s="237"/>
      <c r="AB48" s="230"/>
    </row>
    <row r="49" spans="26:28" ht="18.95" customHeight="1" x14ac:dyDescent="0.2">
      <c r="Z49" s="213" t="s">
        <v>89</v>
      </c>
      <c r="AA49" s="237">
        <v>8</v>
      </c>
      <c r="AB49" s="230" t="s">
        <v>82</v>
      </c>
    </row>
    <row r="50" spans="26:28" ht="18.95" customHeight="1" x14ac:dyDescent="0.2">
      <c r="Z50" s="213" t="s">
        <v>90</v>
      </c>
      <c r="AA50" s="237">
        <v>32</v>
      </c>
      <c r="AB50" s="230" t="s">
        <v>82</v>
      </c>
    </row>
    <row r="51" spans="26:28" ht="18.95" customHeight="1" x14ac:dyDescent="0.2">
      <c r="Z51" s="213" t="s">
        <v>91</v>
      </c>
      <c r="AA51" s="237">
        <v>18.399999999999999</v>
      </c>
      <c r="AB51" s="230" t="s">
        <v>82</v>
      </c>
    </row>
    <row r="52" spans="26:28" ht="18.95" customHeight="1" x14ac:dyDescent="0.2">
      <c r="Z52" s="213" t="s">
        <v>131</v>
      </c>
      <c r="AA52" s="237"/>
      <c r="AB52" s="230"/>
    </row>
    <row r="53" spans="26:28" ht="18.95" customHeight="1" x14ac:dyDescent="0.2">
      <c r="Z53" s="213" t="s">
        <v>132</v>
      </c>
      <c r="AA53" s="237">
        <v>1.6</v>
      </c>
      <c r="AB53" s="230" t="s">
        <v>286</v>
      </c>
    </row>
    <row r="54" spans="26:28" ht="18.95" customHeight="1" x14ac:dyDescent="0.2">
      <c r="Z54" s="213" t="s">
        <v>160</v>
      </c>
      <c r="AA54" s="237"/>
      <c r="AB54" s="230"/>
    </row>
    <row r="55" spans="26:28" ht="18.95" customHeight="1" x14ac:dyDescent="0.2">
      <c r="Z55" s="213" t="s">
        <v>110</v>
      </c>
      <c r="AA55" s="237">
        <v>19.8</v>
      </c>
      <c r="AB55" s="230" t="s">
        <v>82</v>
      </c>
    </row>
    <row r="56" spans="26:28" ht="18.95" customHeight="1" x14ac:dyDescent="0.2">
      <c r="Z56" s="213" t="s">
        <v>263</v>
      </c>
      <c r="AA56" s="237">
        <v>25.4</v>
      </c>
      <c r="AB56" s="230" t="s">
        <v>83</v>
      </c>
    </row>
    <row r="57" spans="26:28" ht="18.95" customHeight="1" x14ac:dyDescent="0.2">
      <c r="Z57" s="213" t="s">
        <v>133</v>
      </c>
      <c r="AA57" s="237">
        <v>12.7</v>
      </c>
      <c r="AB57" s="230" t="s">
        <v>82</v>
      </c>
    </row>
    <row r="58" spans="26:28" ht="18.95" customHeight="1" x14ac:dyDescent="0.2">
      <c r="Z58" s="213" t="s">
        <v>134</v>
      </c>
      <c r="AA58" s="237">
        <v>6.4</v>
      </c>
      <c r="AB58" s="230" t="s">
        <v>82</v>
      </c>
    </row>
    <row r="59" spans="26:28" ht="18.95" customHeight="1" x14ac:dyDescent="0.2">
      <c r="Z59" s="213" t="s">
        <v>111</v>
      </c>
      <c r="AA59" s="237">
        <v>3.2</v>
      </c>
      <c r="AB59" s="230" t="s">
        <v>286</v>
      </c>
    </row>
    <row r="60" spans="26:28" ht="18.95" customHeight="1" x14ac:dyDescent="0.2">
      <c r="Z60" s="213" t="s">
        <v>112</v>
      </c>
      <c r="AA60" s="237"/>
      <c r="AB60" s="230"/>
    </row>
    <row r="61" spans="26:28" ht="18.95" customHeight="1" x14ac:dyDescent="0.2">
      <c r="Z61" s="213" t="s">
        <v>135</v>
      </c>
      <c r="AA61" s="237">
        <v>1.6</v>
      </c>
      <c r="AB61" s="230" t="s">
        <v>82</v>
      </c>
    </row>
    <row r="62" spans="26:28" ht="18.95" customHeight="1" x14ac:dyDescent="0.2">
      <c r="Z62" s="213" t="s">
        <v>136</v>
      </c>
      <c r="AA62" s="237">
        <v>0.8</v>
      </c>
      <c r="AB62" s="230" t="s">
        <v>82</v>
      </c>
    </row>
    <row r="63" spans="26:28" ht="18.95" customHeight="1" x14ac:dyDescent="0.2">
      <c r="Z63" s="213" t="s">
        <v>113</v>
      </c>
      <c r="AA63" s="237"/>
      <c r="AB63" s="230"/>
    </row>
    <row r="64" spans="26:28" ht="18.95" customHeight="1" x14ac:dyDescent="0.2">
      <c r="Z64" s="213" t="s">
        <v>114</v>
      </c>
      <c r="AA64" s="237">
        <v>1.9</v>
      </c>
      <c r="AB64" s="230" t="s">
        <v>82</v>
      </c>
    </row>
    <row r="65" spans="26:28" ht="18.95" customHeight="1" x14ac:dyDescent="0.2">
      <c r="Z65" s="213" t="s">
        <v>168</v>
      </c>
      <c r="AA65" s="237"/>
      <c r="AB65" s="230"/>
    </row>
    <row r="66" spans="26:28" ht="18.95" customHeight="1" x14ac:dyDescent="0.2">
      <c r="Z66" s="213" t="s">
        <v>115</v>
      </c>
      <c r="AA66" s="237">
        <v>1.6</v>
      </c>
      <c r="AB66" s="230" t="s">
        <v>286</v>
      </c>
    </row>
    <row r="67" spans="26:28" ht="18.95" customHeight="1" x14ac:dyDescent="0.2">
      <c r="Z67" s="232" t="s">
        <v>116</v>
      </c>
      <c r="AA67" s="239"/>
      <c r="AB67" s="233"/>
    </row>
    <row r="68" spans="26:28" ht="18.95" customHeight="1" x14ac:dyDescent="0.2">
      <c r="Z68" s="213" t="s">
        <v>120</v>
      </c>
      <c r="AA68" s="237"/>
      <c r="AB68" s="230"/>
    </row>
    <row r="69" spans="26:28" ht="18.95" customHeight="1" x14ac:dyDescent="0.2">
      <c r="Z69" s="213" t="s">
        <v>278</v>
      </c>
      <c r="AA69" s="237">
        <f>5/6.29</f>
        <v>0.79491255961844198</v>
      </c>
      <c r="AB69" s="230" t="s">
        <v>286</v>
      </c>
    </row>
    <row r="70" spans="26:28" ht="18.95" customHeight="1" x14ac:dyDescent="0.2">
      <c r="Z70" s="213" t="s">
        <v>166</v>
      </c>
      <c r="AA70" s="237"/>
      <c r="AB70" s="230"/>
    </row>
    <row r="71" spans="26:28" ht="18.95" customHeight="1" x14ac:dyDescent="0.2">
      <c r="Z71" s="213" t="s">
        <v>289</v>
      </c>
      <c r="AA71" s="237">
        <v>7.9</v>
      </c>
      <c r="AB71" s="230" t="s">
        <v>82</v>
      </c>
    </row>
    <row r="72" spans="26:28" ht="18.95" customHeight="1" x14ac:dyDescent="0.2">
      <c r="Z72" s="213" t="s">
        <v>279</v>
      </c>
      <c r="AA72" s="237"/>
      <c r="AB72" s="230"/>
    </row>
    <row r="73" spans="26:28" ht="18.95" customHeight="1" x14ac:dyDescent="0.2">
      <c r="Z73" s="213" t="s">
        <v>280</v>
      </c>
      <c r="AA73" s="237">
        <v>0.2</v>
      </c>
      <c r="AB73" s="230" t="s">
        <v>82</v>
      </c>
    </row>
    <row r="74" spans="26:28" ht="18.95" customHeight="1" x14ac:dyDescent="0.2">
      <c r="Z74" s="213" t="s">
        <v>167</v>
      </c>
      <c r="AA74" s="237"/>
      <c r="AB74" s="230"/>
    </row>
    <row r="75" spans="26:28" ht="18.95" customHeight="1" x14ac:dyDescent="0.2">
      <c r="Z75" s="213" t="s">
        <v>264</v>
      </c>
      <c r="AA75" s="237">
        <v>7.2</v>
      </c>
      <c r="AB75" s="230" t="s">
        <v>82</v>
      </c>
    </row>
    <row r="76" spans="26:28" ht="18.95" customHeight="1" x14ac:dyDescent="0.2">
      <c r="Z76" s="213" t="s">
        <v>137</v>
      </c>
      <c r="AA76" s="237">
        <v>2</v>
      </c>
      <c r="AB76" s="230" t="s">
        <v>82</v>
      </c>
    </row>
    <row r="77" spans="26:28" ht="18.95" customHeight="1" x14ac:dyDescent="0.2">
      <c r="Z77" s="232" t="s">
        <v>117</v>
      </c>
      <c r="AA77" s="239"/>
      <c r="AB77" s="233"/>
    </row>
    <row r="78" spans="26:28" ht="18.95" customHeight="1" x14ac:dyDescent="0.2">
      <c r="Z78" s="213" t="s">
        <v>138</v>
      </c>
      <c r="AA78" s="237"/>
      <c r="AB78" s="230"/>
    </row>
    <row r="79" spans="26:28" ht="18.95" customHeight="1" x14ac:dyDescent="0.2">
      <c r="Z79" s="213" t="s">
        <v>118</v>
      </c>
      <c r="AA79" s="237">
        <v>4.3</v>
      </c>
      <c r="AB79" s="230" t="s">
        <v>286</v>
      </c>
    </row>
    <row r="80" spans="26:28" ht="18.95" customHeight="1" x14ac:dyDescent="0.2">
      <c r="Z80" s="234" t="s">
        <v>119</v>
      </c>
      <c r="AA80" s="240">
        <v>6.3</v>
      </c>
      <c r="AB80" s="235" t="s">
        <v>286</v>
      </c>
    </row>
    <row r="81" spans="26:28" ht="18.95" customHeight="1" x14ac:dyDescent="0.2">
      <c r="Z81" s="225" t="s">
        <v>86</v>
      </c>
      <c r="AA81" s="236"/>
      <c r="AB81" s="236"/>
    </row>
    <row r="82" spans="26:28" ht="18.95" customHeight="1" x14ac:dyDescent="0.2">
      <c r="Z82" s="47" t="s">
        <v>170</v>
      </c>
    </row>
    <row r="83" spans="26:28" ht="18.95" customHeight="1" x14ac:dyDescent="0.2">
      <c r="Z83" s="218"/>
      <c r="AA83" s="154"/>
      <c r="AB83" s="154"/>
    </row>
    <row r="84" spans="26:28" ht="18.95" customHeight="1" x14ac:dyDescent="0.2">
      <c r="Z84" s="218"/>
      <c r="AA84" s="154"/>
      <c r="AB84" s="154"/>
    </row>
    <row r="85" spans="26:28" ht="18.95" customHeight="1" x14ac:dyDescent="0.2">
      <c r="Z85" s="218"/>
      <c r="AA85" s="108"/>
      <c r="AB85" s="154"/>
    </row>
    <row r="86" spans="26:28" ht="18.95" customHeight="1" x14ac:dyDescent="0.2">
      <c r="Z86" s="218"/>
      <c r="AA86" s="154"/>
      <c r="AB86" s="154"/>
    </row>
    <row r="87" spans="26:28" ht="18.95" customHeight="1" x14ac:dyDescent="0.2">
      <c r="Z87" s="218"/>
      <c r="AA87" s="154"/>
      <c r="AB87" s="154"/>
    </row>
    <row r="88" spans="26:28" ht="18.95" customHeight="1" x14ac:dyDescent="0.2">
      <c r="Z88" s="218"/>
      <c r="AA88" s="154"/>
      <c r="AB88" s="154"/>
    </row>
    <row r="89" spans="26:28" ht="18.95" customHeight="1" x14ac:dyDescent="0.2">
      <c r="Z89" s="218"/>
      <c r="AA89" s="154"/>
      <c r="AB89" s="154"/>
    </row>
    <row r="90" spans="26:28" ht="18.95" customHeight="1" x14ac:dyDescent="0.2">
      <c r="Z90" s="218"/>
      <c r="AA90" s="154"/>
      <c r="AB90" s="154"/>
    </row>
    <row r="91" spans="26:28" ht="18.95" customHeight="1" x14ac:dyDescent="0.2">
      <c r="Z91" s="218"/>
      <c r="AA91" s="154"/>
      <c r="AB91" s="154"/>
    </row>
    <row r="92" spans="26:28" ht="18.95" customHeight="1" x14ac:dyDescent="0.2">
      <c r="Z92" s="218"/>
      <c r="AA92" s="154"/>
      <c r="AB92" s="154"/>
    </row>
    <row r="93" spans="26:28" ht="18.95" customHeight="1" x14ac:dyDescent="0.2">
      <c r="Z93" s="218"/>
      <c r="AA93" s="154"/>
      <c r="AB93" s="154"/>
    </row>
    <row r="94" spans="26:28" ht="18.95" customHeight="1" x14ac:dyDescent="0.2">
      <c r="Z94" s="218"/>
      <c r="AA94" s="154"/>
      <c r="AB94" s="154"/>
    </row>
    <row r="95" spans="26:28" ht="18.75" customHeight="1" x14ac:dyDescent="0.2">
      <c r="Z95" s="218"/>
      <c r="AA95" s="154"/>
      <c r="AB95" s="154"/>
    </row>
    <row r="96" spans="26:28" ht="18.95" customHeight="1" x14ac:dyDescent="0.2">
      <c r="Z96" s="218"/>
      <c r="AA96" s="154"/>
      <c r="AB96" s="154"/>
    </row>
    <row r="97" spans="26:29" ht="18.95" customHeight="1" x14ac:dyDescent="0.2">
      <c r="Z97" s="218"/>
      <c r="AA97" s="154"/>
      <c r="AB97" s="154"/>
    </row>
    <row r="98" spans="26:29" ht="18.95" customHeight="1" x14ac:dyDescent="0.2">
      <c r="Z98" s="218"/>
      <c r="AA98" s="154"/>
      <c r="AB98" s="154"/>
    </row>
    <row r="99" spans="26:29" ht="18.95" customHeight="1" x14ac:dyDescent="0.2">
      <c r="Z99" s="218"/>
      <c r="AA99" s="154"/>
      <c r="AB99" s="154"/>
      <c r="AC99" s="47"/>
    </row>
    <row r="100" spans="26:29" ht="18.95" customHeight="1" x14ac:dyDescent="0.2">
      <c r="Z100" s="47"/>
      <c r="AA100" s="47"/>
      <c r="AB100" s="47"/>
      <c r="AC100" s="47"/>
    </row>
    <row r="101" spans="26:29" ht="18.95" customHeight="1" x14ac:dyDescent="0.2">
      <c r="Z101" s="144"/>
      <c r="AA101" s="145"/>
      <c r="AB101" s="17"/>
    </row>
    <row r="102" spans="26:29" ht="18.95" customHeight="1" x14ac:dyDescent="0.2">
      <c r="Z102" s="144"/>
      <c r="AA102" s="145"/>
      <c r="AB102" s="17"/>
    </row>
    <row r="103" spans="26:29" ht="18.95" customHeight="1" x14ac:dyDescent="0.2">
      <c r="Z103" s="144"/>
      <c r="AA103" s="145"/>
      <c r="AB103" s="17"/>
    </row>
    <row r="104" spans="26:29" ht="18.95" customHeight="1" x14ac:dyDescent="0.2">
      <c r="Z104" s="144"/>
      <c r="AA104" s="108"/>
      <c r="AB104" s="154"/>
    </row>
    <row r="105" spans="26:29" ht="18.95" customHeight="1" x14ac:dyDescent="0.2">
      <c r="Z105" s="144"/>
      <c r="AA105" s="145"/>
      <c r="AB105" s="17"/>
    </row>
    <row r="106" spans="26:29" ht="18.95" customHeight="1" x14ac:dyDescent="0.2">
      <c r="Z106" s="155"/>
      <c r="AA106" s="145"/>
      <c r="AB106" s="17"/>
    </row>
    <row r="107" spans="26:29" ht="18.95" customHeight="1" x14ac:dyDescent="0.2">
      <c r="AA107" s="39"/>
      <c r="AB107" s="18"/>
    </row>
    <row r="108" spans="26:29" ht="18.75" customHeight="1" x14ac:dyDescent="0.2">
      <c r="AA108" s="39"/>
      <c r="AB108" s="18"/>
    </row>
    <row r="109" spans="26:29" ht="18.75" customHeight="1" x14ac:dyDescent="0.2">
      <c r="AA109" s="153"/>
    </row>
    <row r="110" spans="26:29" ht="18.75" customHeight="1" x14ac:dyDescent="0.2">
      <c r="Z110" s="144"/>
      <c r="AA110" s="145"/>
      <c r="AB110" s="17"/>
    </row>
    <row r="111" spans="26:29" ht="18.75" customHeight="1" x14ac:dyDescent="0.2">
      <c r="Z111" s="144"/>
      <c r="AA111" s="145"/>
      <c r="AB111" s="17"/>
    </row>
    <row r="112" spans="26:29" ht="18" customHeight="1" x14ac:dyDescent="0.2"/>
    <row r="113" ht="18" customHeight="1" x14ac:dyDescent="0.2"/>
    <row r="114" ht="18" customHeight="1" x14ac:dyDescent="0.2"/>
    <row r="115" ht="18" customHeight="1" x14ac:dyDescent="0.2"/>
    <row r="116" ht="18" customHeight="1" x14ac:dyDescent="0.2"/>
  </sheetData>
  <mergeCells count="10">
    <mergeCell ref="H18:J18"/>
    <mergeCell ref="A8:F8"/>
    <mergeCell ref="AD2:AF2"/>
    <mergeCell ref="O2:T2"/>
    <mergeCell ref="P3:Q3"/>
    <mergeCell ref="A4:F4"/>
    <mergeCell ref="L3:L4"/>
    <mergeCell ref="V2:W2"/>
    <mergeCell ref="L2:M2"/>
    <mergeCell ref="Z2:AB2"/>
  </mergeCells>
  <pageMargins left="0.7" right="0.7" top="0.75" bottom="0.75" header="0.3" footer="0.3"/>
  <pageSetup orientation="portrait" r:id="rId1"/>
  <headerFooter>
    <oddFooter>&amp;L_x000D_&amp;1#&amp;"Calibri"&amp;10&amp;K000000 Security Classification: Protected 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4"/>
  <sheetViews>
    <sheetView zoomScaleNormal="100" workbookViewId="0">
      <selection activeCell="N17" sqref="N17"/>
    </sheetView>
  </sheetViews>
  <sheetFormatPr defaultRowHeight="12.75" x14ac:dyDescent="0.2"/>
  <cols>
    <col min="1" max="1" width="15.7109375" style="4" customWidth="1"/>
    <col min="2" max="4" width="18.7109375" style="4" customWidth="1"/>
    <col min="5" max="5" width="9.140625" style="4"/>
    <col min="6" max="6" width="45.7109375" style="4" customWidth="1"/>
    <col min="7" max="7" width="12" style="4" customWidth="1"/>
    <col min="8" max="8" width="45.7109375" style="4" customWidth="1"/>
    <col min="9" max="9" width="9.140625" style="4"/>
    <col min="10" max="12" width="25.7109375" style="11" customWidth="1"/>
    <col min="13" max="13" width="9.28515625" style="11" customWidth="1"/>
    <col min="14" max="14" width="81.28515625" style="11" customWidth="1"/>
    <col min="15" max="15" width="12.140625" style="11" customWidth="1"/>
    <col min="16" max="16" width="11.7109375" style="11" customWidth="1"/>
    <col min="17" max="17" width="9.85546875" style="11" customWidth="1"/>
    <col min="18" max="18" width="12.42578125" style="11" customWidth="1"/>
    <col min="19" max="19" width="10.5703125" style="11" customWidth="1"/>
    <col min="20" max="20" width="44" style="11" customWidth="1"/>
    <col min="21" max="21" width="12" style="11" customWidth="1"/>
    <col min="22" max="22" width="2.7109375" style="4" customWidth="1"/>
    <col min="23" max="16384" width="9.140625" style="4"/>
  </cols>
  <sheetData>
    <row r="1" spans="1:18" ht="27.95" customHeight="1" x14ac:dyDescent="0.2">
      <c r="A1" s="303" t="s">
        <v>205</v>
      </c>
      <c r="B1" s="304"/>
      <c r="C1" s="304"/>
      <c r="D1" s="305"/>
      <c r="E1" s="80"/>
      <c r="F1" s="310" t="s">
        <v>182</v>
      </c>
      <c r="G1" s="311"/>
      <c r="H1" s="312"/>
      <c r="J1" s="306" t="s">
        <v>181</v>
      </c>
      <c r="K1" s="306"/>
      <c r="L1" s="306"/>
      <c r="N1" s="306" t="s">
        <v>204</v>
      </c>
      <c r="O1" s="306"/>
      <c r="P1" s="4"/>
      <c r="Q1" s="4"/>
      <c r="R1" s="4"/>
    </row>
    <row r="2" spans="1:18" ht="26.25" customHeight="1" x14ac:dyDescent="0.2">
      <c r="A2" s="300" t="s">
        <v>206</v>
      </c>
      <c r="B2" s="301"/>
      <c r="C2" s="301"/>
      <c r="D2" s="302"/>
      <c r="F2" s="71" t="s">
        <v>193</v>
      </c>
      <c r="G2" s="48"/>
      <c r="H2" s="71" t="s">
        <v>12</v>
      </c>
      <c r="J2" s="73" t="s">
        <v>9</v>
      </c>
      <c r="K2" s="77" t="s">
        <v>10</v>
      </c>
      <c r="L2" s="72" t="s">
        <v>11</v>
      </c>
      <c r="N2" s="65" t="s">
        <v>13</v>
      </c>
      <c r="O2" s="48" t="s">
        <v>14</v>
      </c>
    </row>
    <row r="3" spans="1:18" ht="35.1" customHeight="1" x14ac:dyDescent="0.2">
      <c r="A3" s="81" t="s">
        <v>208</v>
      </c>
      <c r="B3" s="87" t="s">
        <v>209</v>
      </c>
      <c r="C3" s="22" t="s">
        <v>222</v>
      </c>
      <c r="D3" s="82" t="s">
        <v>19</v>
      </c>
      <c r="E3" s="22"/>
      <c r="F3" s="70" t="s">
        <v>185</v>
      </c>
      <c r="G3" s="66" t="s">
        <v>183</v>
      </c>
      <c r="H3" s="67" t="s">
        <v>194</v>
      </c>
      <c r="J3" s="75" t="s">
        <v>15</v>
      </c>
      <c r="K3" s="78" t="s">
        <v>16</v>
      </c>
      <c r="L3" s="74" t="s">
        <v>65</v>
      </c>
      <c r="N3" s="67" t="s">
        <v>17</v>
      </c>
      <c r="O3" s="12" t="s">
        <v>18</v>
      </c>
    </row>
    <row r="4" spans="1:18" ht="35.1" customHeight="1" x14ac:dyDescent="0.2">
      <c r="A4" s="81" t="s">
        <v>210</v>
      </c>
      <c r="B4" s="82" t="s">
        <v>211</v>
      </c>
      <c r="C4" s="22" t="s">
        <v>223</v>
      </c>
      <c r="D4" s="82" t="s">
        <v>224</v>
      </c>
      <c r="E4" s="22"/>
      <c r="F4" s="70" t="s">
        <v>186</v>
      </c>
      <c r="G4" s="66" t="s">
        <v>183</v>
      </c>
      <c r="H4" s="67" t="s">
        <v>195</v>
      </c>
      <c r="J4" s="75" t="s">
        <v>19</v>
      </c>
      <c r="K4" s="78" t="s">
        <v>20</v>
      </c>
      <c r="L4" s="74" t="s">
        <v>66</v>
      </c>
      <c r="N4" s="67" t="s">
        <v>21</v>
      </c>
      <c r="O4" s="12">
        <v>18.5</v>
      </c>
    </row>
    <row r="5" spans="1:18" ht="35.1" customHeight="1" x14ac:dyDescent="0.2">
      <c r="A5" s="81" t="s">
        <v>212</v>
      </c>
      <c r="B5" s="82" t="s">
        <v>213</v>
      </c>
      <c r="C5" s="22" t="s">
        <v>225</v>
      </c>
      <c r="D5" s="82" t="s">
        <v>226</v>
      </c>
      <c r="E5" s="22"/>
      <c r="F5" s="70" t="s">
        <v>187</v>
      </c>
      <c r="G5" s="66" t="s">
        <v>183</v>
      </c>
      <c r="H5" s="68" t="s">
        <v>202</v>
      </c>
      <c r="J5" s="75" t="s">
        <v>22</v>
      </c>
      <c r="K5" s="78" t="s">
        <v>23</v>
      </c>
      <c r="L5" s="74" t="s">
        <v>67</v>
      </c>
      <c r="N5" s="67" t="s">
        <v>24</v>
      </c>
      <c r="O5" s="12">
        <v>25.4</v>
      </c>
    </row>
    <row r="6" spans="1:18" ht="35.1" customHeight="1" x14ac:dyDescent="0.2">
      <c r="A6" s="81" t="s">
        <v>214</v>
      </c>
      <c r="B6" s="82" t="s">
        <v>215</v>
      </c>
      <c r="C6" s="22" t="s">
        <v>227</v>
      </c>
      <c r="D6" s="82" t="s">
        <v>228</v>
      </c>
      <c r="E6" s="22"/>
      <c r="F6" s="70" t="s">
        <v>188</v>
      </c>
      <c r="G6" s="66" t="s">
        <v>183</v>
      </c>
      <c r="H6" s="67" t="s">
        <v>196</v>
      </c>
      <c r="J6" s="75" t="s">
        <v>25</v>
      </c>
      <c r="K6" s="78" t="s">
        <v>26</v>
      </c>
      <c r="L6" s="74" t="s">
        <v>68</v>
      </c>
      <c r="N6" s="67" t="s">
        <v>27</v>
      </c>
      <c r="O6" s="12">
        <v>28.2</v>
      </c>
    </row>
    <row r="7" spans="1:18" ht="35.1" customHeight="1" x14ac:dyDescent="0.2">
      <c r="A7" s="81" t="s">
        <v>216</v>
      </c>
      <c r="B7" s="82" t="s">
        <v>217</v>
      </c>
      <c r="C7" s="22" t="s">
        <v>229</v>
      </c>
      <c r="D7" s="82" t="s">
        <v>25</v>
      </c>
      <c r="E7" s="22"/>
      <c r="F7" s="70" t="s">
        <v>189</v>
      </c>
      <c r="G7" s="66" t="s">
        <v>183</v>
      </c>
      <c r="H7" s="67" t="s">
        <v>197</v>
      </c>
      <c r="J7" s="75" t="s">
        <v>28</v>
      </c>
      <c r="K7" s="78" t="s">
        <v>29</v>
      </c>
      <c r="L7" s="74" t="s">
        <v>69</v>
      </c>
      <c r="N7" s="306" t="s">
        <v>30</v>
      </c>
      <c r="O7" s="306"/>
    </row>
    <row r="8" spans="1:18" ht="35.1" customHeight="1" x14ac:dyDescent="0.2">
      <c r="A8" s="81" t="s">
        <v>218</v>
      </c>
      <c r="B8" s="82" t="s">
        <v>219</v>
      </c>
      <c r="C8" s="22" t="s">
        <v>230</v>
      </c>
      <c r="D8" s="82" t="s">
        <v>35</v>
      </c>
      <c r="E8" s="22"/>
      <c r="F8" s="70" t="s">
        <v>190</v>
      </c>
      <c r="G8" s="66" t="s">
        <v>183</v>
      </c>
      <c r="H8" s="67" t="s">
        <v>198</v>
      </c>
      <c r="J8" s="75" t="s">
        <v>31</v>
      </c>
      <c r="K8" s="78" t="s">
        <v>32</v>
      </c>
      <c r="L8" s="74" t="s">
        <v>70</v>
      </c>
      <c r="N8" s="67" t="s">
        <v>33</v>
      </c>
      <c r="O8" s="12">
        <v>38.5</v>
      </c>
    </row>
    <row r="9" spans="1:18" ht="35.1" customHeight="1" x14ac:dyDescent="0.2">
      <c r="A9" s="81" t="s">
        <v>220</v>
      </c>
      <c r="B9" s="86" t="s">
        <v>221</v>
      </c>
      <c r="C9" s="22" t="s">
        <v>231</v>
      </c>
      <c r="D9" s="82" t="s">
        <v>232</v>
      </c>
      <c r="E9" s="22"/>
      <c r="F9" s="70" t="s">
        <v>191</v>
      </c>
      <c r="G9" s="66" t="s">
        <v>183</v>
      </c>
      <c r="H9" s="67" t="s">
        <v>199</v>
      </c>
      <c r="N9" s="67" t="s">
        <v>34</v>
      </c>
      <c r="O9" s="12">
        <v>41.4</v>
      </c>
    </row>
    <row r="10" spans="1:18" ht="35.1" customHeight="1" x14ac:dyDescent="0.2">
      <c r="A10" s="300" t="s">
        <v>12</v>
      </c>
      <c r="B10" s="301"/>
      <c r="C10" s="301"/>
      <c r="D10" s="302"/>
      <c r="E10" s="22"/>
      <c r="F10" s="67" t="s">
        <v>191</v>
      </c>
      <c r="G10" s="66" t="s">
        <v>183</v>
      </c>
      <c r="H10" s="67" t="s">
        <v>200</v>
      </c>
      <c r="N10" s="67" t="s">
        <v>6</v>
      </c>
      <c r="O10" s="12">
        <v>42.8</v>
      </c>
    </row>
    <row r="11" spans="1:18" ht="35.1" customHeight="1" x14ac:dyDescent="0.2">
      <c r="A11" s="81" t="s">
        <v>233</v>
      </c>
      <c r="B11" s="87" t="s">
        <v>234</v>
      </c>
      <c r="C11" s="22" t="s">
        <v>207</v>
      </c>
      <c r="D11" s="82" t="s">
        <v>241</v>
      </c>
      <c r="E11" s="22"/>
      <c r="F11" s="70" t="s">
        <v>192</v>
      </c>
      <c r="G11" s="76" t="s">
        <v>183</v>
      </c>
      <c r="H11" s="69" t="s">
        <v>201</v>
      </c>
      <c r="N11" s="67" t="s">
        <v>180</v>
      </c>
      <c r="O11" s="12">
        <v>39.4</v>
      </c>
    </row>
    <row r="12" spans="1:18" ht="28.5" customHeight="1" x14ac:dyDescent="0.2">
      <c r="A12" s="81" t="s">
        <v>235</v>
      </c>
      <c r="B12" s="82" t="s">
        <v>236</v>
      </c>
      <c r="C12" s="22" t="s">
        <v>242</v>
      </c>
      <c r="D12" s="83" t="s">
        <v>243</v>
      </c>
      <c r="E12" s="22"/>
      <c r="F12" s="308" t="s">
        <v>184</v>
      </c>
      <c r="G12" s="308"/>
      <c r="H12" s="308"/>
      <c r="N12" s="67" t="s">
        <v>36</v>
      </c>
      <c r="O12" s="12">
        <v>33.1</v>
      </c>
    </row>
    <row r="13" spans="1:18" ht="27.95" customHeight="1" x14ac:dyDescent="0.2">
      <c r="A13" s="81" t="s">
        <v>237</v>
      </c>
      <c r="B13" s="82" t="s">
        <v>238</v>
      </c>
      <c r="C13" s="22" t="s">
        <v>244</v>
      </c>
      <c r="D13" s="83" t="s">
        <v>245</v>
      </c>
      <c r="E13" s="22"/>
      <c r="F13" s="309" t="s">
        <v>203</v>
      </c>
      <c r="G13" s="309"/>
      <c r="H13" s="309"/>
      <c r="N13" s="306" t="s">
        <v>37</v>
      </c>
      <c r="O13" s="306"/>
      <c r="P13" s="13"/>
      <c r="Q13" s="13"/>
      <c r="R13" s="13"/>
    </row>
    <row r="14" spans="1:18" ht="27.95" customHeight="1" x14ac:dyDescent="0.2">
      <c r="A14" s="81" t="s">
        <v>210</v>
      </c>
      <c r="B14" s="82" t="s">
        <v>211</v>
      </c>
      <c r="C14" s="22" t="s">
        <v>222</v>
      </c>
      <c r="D14" s="82" t="s">
        <v>16</v>
      </c>
      <c r="E14" s="22"/>
      <c r="N14" s="67" t="s">
        <v>38</v>
      </c>
      <c r="O14" s="12">
        <v>34.700000000000003</v>
      </c>
    </row>
    <row r="15" spans="1:18" ht="27.95" customHeight="1" x14ac:dyDescent="0.2">
      <c r="A15" s="81" t="s">
        <v>239</v>
      </c>
      <c r="B15" s="82" t="s">
        <v>20</v>
      </c>
      <c r="C15" s="22" t="s">
        <v>246</v>
      </c>
      <c r="D15" s="82" t="s">
        <v>23</v>
      </c>
      <c r="E15" s="22"/>
      <c r="N15" s="67" t="s">
        <v>39</v>
      </c>
      <c r="O15" s="12">
        <v>38.700000000000003</v>
      </c>
    </row>
    <row r="16" spans="1:18" ht="27.95" customHeight="1" x14ac:dyDescent="0.2">
      <c r="A16" s="84" t="s">
        <v>229</v>
      </c>
      <c r="B16" s="86" t="s">
        <v>240</v>
      </c>
      <c r="C16" s="85"/>
      <c r="D16" s="86"/>
      <c r="E16" s="22"/>
      <c r="N16" s="67" t="s">
        <v>40</v>
      </c>
      <c r="O16" s="12">
        <v>35.9</v>
      </c>
    </row>
    <row r="17" spans="1:18" ht="24.95" customHeight="1" x14ac:dyDescent="0.2">
      <c r="A17" s="22"/>
      <c r="B17" s="22"/>
      <c r="C17" s="22"/>
      <c r="D17" s="22"/>
      <c r="E17" s="22"/>
      <c r="N17" s="67" t="s">
        <v>41</v>
      </c>
      <c r="O17" s="12">
        <v>33.5</v>
      </c>
    </row>
    <row r="18" spans="1:18" ht="24.95" customHeight="1" x14ac:dyDescent="0.2">
      <c r="N18" s="67" t="s">
        <v>42</v>
      </c>
      <c r="O18" s="12">
        <v>37.700000000000003</v>
      </c>
    </row>
    <row r="19" spans="1:18" ht="24.95" customHeight="1" x14ac:dyDescent="0.2">
      <c r="N19" s="67" t="s">
        <v>43</v>
      </c>
      <c r="O19" s="12">
        <v>38.700000000000003</v>
      </c>
    </row>
    <row r="20" spans="1:18" ht="24.95" customHeight="1" x14ac:dyDescent="0.2">
      <c r="N20" s="67" t="s">
        <v>44</v>
      </c>
      <c r="O20" s="12">
        <v>41.7</v>
      </c>
    </row>
    <row r="21" spans="1:18" ht="24.95" customHeight="1" x14ac:dyDescent="0.2">
      <c r="N21" s="67" t="s">
        <v>45</v>
      </c>
      <c r="O21" s="12">
        <v>35.200000000000003</v>
      </c>
    </row>
    <row r="22" spans="1:18" ht="24.95" customHeight="1" x14ac:dyDescent="0.2">
      <c r="N22" s="67" t="s">
        <v>46</v>
      </c>
      <c r="O22" s="12">
        <v>39.200000000000003</v>
      </c>
    </row>
    <row r="23" spans="1:18" ht="24.95" customHeight="1" x14ac:dyDescent="0.2">
      <c r="N23" s="67" t="s">
        <v>47</v>
      </c>
      <c r="O23" s="12">
        <v>35.200000000000003</v>
      </c>
    </row>
    <row r="24" spans="1:18" ht="24.95" customHeight="1" x14ac:dyDescent="0.2">
      <c r="N24" s="67" t="s">
        <v>48</v>
      </c>
      <c r="O24" s="12">
        <v>44.5</v>
      </c>
    </row>
    <row r="25" spans="1:18" ht="24.95" customHeight="1" x14ac:dyDescent="0.2">
      <c r="N25" s="67" t="s">
        <v>49</v>
      </c>
      <c r="O25" s="12">
        <v>28.8</v>
      </c>
    </row>
    <row r="26" spans="1:18" ht="24.95" customHeight="1" x14ac:dyDescent="0.2">
      <c r="N26" s="67" t="s">
        <v>50</v>
      </c>
      <c r="O26" s="12">
        <v>39.799999999999997</v>
      </c>
    </row>
    <row r="27" spans="1:18" ht="24.95" customHeight="1" x14ac:dyDescent="0.2">
      <c r="N27" s="306" t="s">
        <v>51</v>
      </c>
      <c r="O27" s="306"/>
    </row>
    <row r="28" spans="1:18" ht="24.95" customHeight="1" x14ac:dyDescent="0.2">
      <c r="N28" s="67" t="s">
        <v>52</v>
      </c>
      <c r="O28" s="12">
        <v>18.5</v>
      </c>
    </row>
    <row r="29" spans="1:18" ht="24.95" customHeight="1" x14ac:dyDescent="0.2">
      <c r="N29" s="67" t="s">
        <v>53</v>
      </c>
      <c r="O29" s="79">
        <v>25</v>
      </c>
      <c r="P29" s="13"/>
      <c r="Q29" s="13"/>
      <c r="R29" s="13"/>
    </row>
    <row r="30" spans="1:18" ht="24.95" customHeight="1" x14ac:dyDescent="0.2">
      <c r="N30" s="67" t="s">
        <v>54</v>
      </c>
      <c r="O30" s="12">
        <v>3.6</v>
      </c>
    </row>
    <row r="31" spans="1:18" ht="24.95" customHeight="1" x14ac:dyDescent="0.2">
      <c r="N31" s="307" t="s">
        <v>55</v>
      </c>
      <c r="O31" s="307"/>
    </row>
    <row r="32" spans="1: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sheetData>
  <mergeCells count="12">
    <mergeCell ref="A10:D10"/>
    <mergeCell ref="A1:D1"/>
    <mergeCell ref="A2:D2"/>
    <mergeCell ref="N27:O27"/>
    <mergeCell ref="N31:O31"/>
    <mergeCell ref="N7:O7"/>
    <mergeCell ref="N13:O13"/>
    <mergeCell ref="F12:H12"/>
    <mergeCell ref="F13:H13"/>
    <mergeCell ref="J1:L1"/>
    <mergeCell ref="N1:O1"/>
    <mergeCell ref="F1:H1"/>
  </mergeCells>
  <phoneticPr fontId="8" type="noConversion"/>
  <pageMargins left="0.75" right="0.75" top="1" bottom="1" header="0.5" footer="0.5"/>
  <pageSetup orientation="portrait" r:id="rId1"/>
  <headerFooter alignWithMargins="0">
    <oddFooter>&amp;L_x000D_&amp;1#&amp;"Calibri"&amp;10&amp;K000000 Security Classification: Protected 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Disclaimer</vt:lpstr>
      <vt:lpstr>Figures</vt:lpstr>
      <vt:lpstr>Tables</vt:lpstr>
      <vt:lpstr>Units and Conversion Factors</vt:lpstr>
      <vt:lpstr>Disclaimer!Print_Area</vt:lpstr>
      <vt:lpstr>Figures!Print_Area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2016-04-26T19:57:47Z</dcterms:created>
  <dcterms:modified xsi:type="dcterms:W3CDTF">2024-05-24T14:15:27Z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6456a4-fd09-448a-abb7-32a44248e25a_Enabled">
    <vt:lpwstr>true</vt:lpwstr>
  </property>
  <property fmtid="{D5CDD505-2E9C-101B-9397-08002B2CF9AE}" pid="3" name="MSIP_Label_fa6456a4-fd09-448a-abb7-32a44248e25a_SetDate">
    <vt:lpwstr>2024-03-01T15:54:32Z</vt:lpwstr>
  </property>
  <property fmtid="{D5CDD505-2E9C-101B-9397-08002B2CF9AE}" pid="4" name="MSIP_Label_fa6456a4-fd09-448a-abb7-32a44248e25a_Method">
    <vt:lpwstr>Standard</vt:lpwstr>
  </property>
  <property fmtid="{D5CDD505-2E9C-101B-9397-08002B2CF9AE}" pid="5" name="MSIP_Label_fa6456a4-fd09-448a-abb7-32a44248e25a_Name">
    <vt:lpwstr>Protected A</vt:lpwstr>
  </property>
  <property fmtid="{D5CDD505-2E9C-101B-9397-08002B2CF9AE}" pid="6" name="MSIP_Label_fa6456a4-fd09-448a-abb7-32a44248e25a_SiteId">
    <vt:lpwstr>5a661919-a609-4857-a7a7-eea01d3ecdfa</vt:lpwstr>
  </property>
  <property fmtid="{D5CDD505-2E9C-101B-9397-08002B2CF9AE}" pid="7" name="MSIP_Label_fa6456a4-fd09-448a-abb7-32a44248e25a_ActionId">
    <vt:lpwstr>bde3cdc0-0a18-4a94-b46d-3cce3d21b354</vt:lpwstr>
  </property>
  <property fmtid="{D5CDD505-2E9C-101B-9397-08002B2CF9AE}" pid="8" name="MSIP_Label_fa6456a4-fd09-448a-abb7-32a44248e25a_ContentBits">
    <vt:lpwstr>2</vt:lpwstr>
  </property>
</Properties>
</file>