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m\DOCUMENT\Miscellaneous\Alt-FEMP Web Copy\November 2023 revision\FEMP Performance Reports\Enhance\"/>
    </mc:Choice>
  </mc:AlternateContent>
  <xr:revisionPtr revIDLastSave="0" documentId="8_{84B4C3F7-52E4-46D8-83C2-E9B99475FE11}" xr6:coauthVersionLast="47" xr6:coauthVersionMax="47" xr10:uidLastSave="{00000000-0000-0000-0000-000000000000}"/>
  <bookViews>
    <workbookView xWindow="-110" yWindow="-110" windowWidth="19420" windowHeight="10420" xr2:uid="{A86B2FE4-30B7-44CC-9766-E2771B858569}"/>
  </bookViews>
  <sheets>
    <sheet name="Instructions and Definitions" sheetId="4" r:id="rId1"/>
    <sheet name="Screening Data" sheetId="1" r:id="rId2"/>
    <sheet name="Follow-up Data" sheetId="5" r:id="rId3"/>
    <sheet name="drop down lists" sheetId="3" r:id="rId4"/>
  </sheets>
  <externalReferences>
    <externalReference r:id="rId5"/>
  </externalReferences>
  <definedNames>
    <definedName name="_xlnm._FilterDatabase" localSheetId="2" hidden="1">'Follow-up Data'!$A$1:$O$38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5" l="1"/>
  <c r="D16" i="5"/>
  <c r="C18" i="5"/>
  <c r="D18" i="5"/>
  <c r="C3" i="5"/>
  <c r="D3" i="5"/>
  <c r="C19" i="5"/>
  <c r="D19" i="5"/>
  <c r="C7" i="5"/>
  <c r="D7" i="5"/>
  <c r="C4" i="5"/>
  <c r="D4" i="5"/>
  <c r="C12" i="5"/>
  <c r="D12" i="5"/>
  <c r="C5" i="5"/>
  <c r="D5" i="5"/>
  <c r="C13" i="5"/>
  <c r="D13" i="5"/>
  <c r="C17" i="5"/>
  <c r="D17" i="5"/>
  <c r="C14" i="5"/>
  <c r="D14" i="5"/>
  <c r="C15" i="5"/>
  <c r="D15" i="5"/>
  <c r="C11" i="5"/>
  <c r="D11" i="5"/>
  <c r="C8" i="5"/>
  <c r="D8" i="5"/>
  <c r="C22" i="5"/>
  <c r="D22" i="5"/>
  <c r="C25" i="5"/>
  <c r="D25" i="5"/>
  <c r="C9" i="5"/>
  <c r="D9" i="5"/>
  <c r="C20" i="5"/>
  <c r="D20" i="5"/>
  <c r="C23" i="5"/>
  <c r="D23" i="5"/>
  <c r="C10" i="5"/>
  <c r="D10" i="5"/>
  <c r="C26" i="5"/>
  <c r="D26" i="5"/>
  <c r="C21" i="5"/>
  <c r="D21" i="5"/>
  <c r="C24" i="5"/>
  <c r="D24" i="5"/>
  <c r="C27" i="5"/>
  <c r="D27" i="5"/>
  <c r="C28" i="5"/>
  <c r="D28" i="5"/>
  <c r="C29" i="5"/>
  <c r="D29" i="5"/>
  <c r="C30" i="5"/>
  <c r="D30" i="5"/>
  <c r="C31" i="5"/>
  <c r="D31" i="5"/>
  <c r="C32" i="5"/>
  <c r="D32" i="5"/>
  <c r="C33" i="5"/>
  <c r="D33" i="5"/>
  <c r="C34" i="5"/>
  <c r="D34" i="5"/>
  <c r="C35" i="5"/>
  <c r="D35" i="5"/>
  <c r="C36" i="5"/>
  <c r="D36" i="5"/>
  <c r="C37" i="5"/>
  <c r="D37" i="5"/>
  <c r="C38" i="5"/>
  <c r="D38" i="5"/>
  <c r="D6" i="5"/>
  <c r="C6" i="5"/>
  <c r="M4" i="1"/>
  <c r="M5" i="1"/>
  <c r="M6" i="1"/>
  <c r="M7" i="1"/>
  <c r="M8" i="1"/>
  <c r="M9" i="1"/>
  <c r="M10" i="1"/>
  <c r="M11" i="1"/>
  <c r="M12" i="1"/>
  <c r="M13" i="1"/>
  <c r="M14" i="1"/>
  <c r="M15" i="1"/>
  <c r="M16" i="1"/>
  <c r="M17" i="1"/>
  <c r="M18" i="1"/>
  <c r="M3" i="1"/>
  <c r="D4" i="1"/>
  <c r="D5" i="1"/>
  <c r="D6" i="1"/>
  <c r="D7" i="1"/>
  <c r="D8" i="1"/>
  <c r="D9" i="1"/>
  <c r="D10" i="1"/>
  <c r="D11" i="1"/>
  <c r="D12" i="1"/>
  <c r="D13" i="1"/>
  <c r="D14" i="1"/>
  <c r="D15" i="1"/>
  <c r="D16" i="1"/>
  <c r="D17" i="1"/>
  <c r="D18" i="1"/>
  <c r="D3" i="1"/>
  <c r="C4" i="1"/>
  <c r="C5" i="1"/>
  <c r="C6" i="1"/>
  <c r="C7" i="1"/>
  <c r="C8" i="1"/>
  <c r="C9" i="1"/>
  <c r="C10" i="1"/>
  <c r="C11" i="1"/>
  <c r="C12" i="1"/>
  <c r="C13" i="1"/>
  <c r="C14" i="1"/>
  <c r="C15" i="1"/>
  <c r="C16" i="1"/>
  <c r="C17" i="1"/>
  <c r="C18"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tc={26FCE69C-6044-4D41-99D2-EFF8AB3C07F0}</author>
  </authors>
  <commentList>
    <comment ref="M1" authorId="0" shapeId="0" xr:uid="{26FCE69C-6044-4D41-99D2-EFF8AB3C07F0}">
      <text>
        <t>[Threaded comment]
Your version of Excel allows you to read this threaded comment; however, any edits to it will get removed if the file is opened in a newer version of Excel. Learn more: https://go.microsoft.com/fwlink/?linkid=870924
Comment:
    Number of alerts that triggered a follow-up</t>
      </text>
    </comment>
  </commentList>
</comments>
</file>

<file path=xl/sharedStrings.xml><?xml version="1.0" encoding="utf-8"?>
<sst xmlns="http://schemas.openxmlformats.org/spreadsheetml/2006/main" count="480" uniqueCount="191">
  <si>
    <r>
      <t xml:space="preserve">All Alt-FEMP holders are being directed to provide the data in the tabs below as part of their annual report or final performance report. This request is based on the approval requirement to retain the records of the data collected during the deployment of Alternative Technologies. The following definitions provide direction on the information being sought in each column of the Screening Data tab and the Follow-up Data tab. </t>
    </r>
    <r>
      <rPr>
        <sz val="14"/>
        <rFont val="Calibri"/>
        <family val="2"/>
        <scheme val="minor"/>
      </rPr>
      <t xml:space="preserve">These definitions were based on the draft version of the GTI Veritas </t>
    </r>
    <r>
      <rPr>
        <i/>
        <sz val="14"/>
        <rFont val="Calibri"/>
        <family val="2"/>
        <scheme val="minor"/>
      </rPr>
      <t>Methane Emissions Measurement Data Collection Guidance for Oil and Gas Industry</t>
    </r>
    <r>
      <rPr>
        <sz val="14"/>
        <rFont val="Calibri"/>
        <family val="2"/>
        <scheme val="minor"/>
      </rPr>
      <t>, 2022.</t>
    </r>
  </si>
  <si>
    <t>Screening Data Tab</t>
  </si>
  <si>
    <t xml:space="preserve">All screening data for sites in the Alt-FEMP should be included in this tab. </t>
  </si>
  <si>
    <t>Table Heading</t>
  </si>
  <si>
    <t>Definitions</t>
  </si>
  <si>
    <t>Site_location</t>
  </si>
  <si>
    <t>The format of XX-XX-XXX-XX WX, in the order of Legal Subdivision-Section-Township-160 Range-Meridian.</t>
  </si>
  <si>
    <t>Site_name</t>
  </si>
  <si>
    <t>The name associated with the site.</t>
  </si>
  <si>
    <t>Site_RFID</t>
  </si>
  <si>
    <t>The unique, reporting facility identification number for the site.</t>
  </si>
  <si>
    <t>Site_subtype_code</t>
  </si>
  <si>
    <t>Manual 11 Table 2 Sub Type code for the site.</t>
  </si>
  <si>
    <t>Screening_date</t>
  </si>
  <si>
    <t>The date of the screening in YY-MM-DD format.</t>
  </si>
  <si>
    <t>Screening_method</t>
  </si>
  <si>
    <t xml:space="preserve">Method used for screening  (e.g. aerial, drone, truck, etc.). </t>
  </si>
  <si>
    <t>Screening_temp*</t>
  </si>
  <si>
    <t>Ambient temperature at the time of the screening, reported in degrees Celsius (°C).</t>
  </si>
  <si>
    <t>Screening_windspeed*</t>
  </si>
  <si>
    <t>The approximate wind speed, reported in meters per second (m/s).</t>
  </si>
  <si>
    <t>Screening_wind_direction*</t>
  </si>
  <si>
    <t>The approximate direction of the wind at the time of screening.</t>
  </si>
  <si>
    <t>Detection_granularity</t>
  </si>
  <si>
    <t>Indicate if the detection is a site level or equipment level detection.</t>
  </si>
  <si>
    <t>Detection_emission_rate</t>
  </si>
  <si>
    <t xml:space="preserve">The mass emission rate of methane per detection (there may be multiple detections per site, each require a unique emission rate), reported in kilograms per hour (kg/hr).  </t>
  </si>
  <si>
    <t>Detection_flag</t>
  </si>
  <si>
    <t>Yes/No - whether the detected event was flagged by the screening for future investigations.</t>
  </si>
  <si>
    <t xml:space="preserve">*Provide these parameters if they are collected during standard deployment of the alternative technology. If not, please indicate n/a. </t>
  </si>
  <si>
    <t>Follow-up Data Tab</t>
  </si>
  <si>
    <t xml:space="preserve">All follow-up data for the Alt-FEMP screenings should be included in this tab. </t>
  </si>
  <si>
    <t>Follow-up_date</t>
  </si>
  <si>
    <t>The date of the follow-up survey in YY-MM-DD format.</t>
  </si>
  <si>
    <t>Follow-up_method</t>
  </si>
  <si>
    <t>Method used for follow-up (e.g. OGI, Method 21, equivalent).</t>
  </si>
  <si>
    <t>Emission_type</t>
  </si>
  <si>
    <t>Most (if not all) methane emissions fall into one of the following categories:</t>
  </si>
  <si>
    <r>
      <rPr>
        <u/>
        <sz val="11"/>
        <color theme="1"/>
        <rFont val="Calibri"/>
        <family val="2"/>
        <scheme val="minor"/>
      </rPr>
      <t>fugitive</t>
    </r>
    <r>
      <rPr>
        <sz val="11"/>
        <color theme="1"/>
        <rFont val="Calibri"/>
        <family val="2"/>
        <scheme val="minor"/>
      </rPr>
      <t>: The unintentional release of hydrocarbons into the atmosphere. Often referred to as fugitive emissions.</t>
    </r>
  </si>
  <si>
    <r>
      <rPr>
        <u/>
        <sz val="11"/>
        <color theme="1"/>
        <rFont val="Calibri"/>
        <family val="2"/>
        <scheme val="minor"/>
      </rPr>
      <t>vent</t>
    </r>
    <r>
      <rPr>
        <sz val="11"/>
        <color theme="1"/>
        <rFont val="Calibri"/>
        <family val="2"/>
        <scheme val="minor"/>
      </rPr>
      <t>: The intentional release of hydrocarbons into the atmosphere from oil and natural gas emissions. These emissions are designed into the equipment and vent as part of their operation.</t>
    </r>
  </si>
  <si>
    <r>
      <rPr>
        <u/>
        <sz val="11"/>
        <color rgb="FF000000"/>
        <rFont val="Calibri"/>
        <family val="2"/>
      </rPr>
      <t>slip</t>
    </r>
    <r>
      <rPr>
        <sz val="11"/>
        <color rgb="FF000000"/>
        <rFont val="Calibri"/>
        <family val="2"/>
      </rPr>
      <t xml:space="preserve">: Methane not combusted by an engine or gas destruction equipment. </t>
    </r>
  </si>
  <si>
    <r>
      <rPr>
        <u/>
        <sz val="11"/>
        <color theme="1"/>
        <rFont val="Calibri"/>
        <family val="2"/>
        <scheme val="minor"/>
      </rPr>
      <t>mixed</t>
    </r>
    <r>
      <rPr>
        <sz val="11"/>
        <color theme="1"/>
        <rFont val="Calibri"/>
        <family val="2"/>
        <scheme val="minor"/>
      </rPr>
      <t>: A combination of the above three types of emissions.</t>
    </r>
  </si>
  <si>
    <t>Dectection_equipment_group*</t>
  </si>
  <si>
    <t>Type of equipment the emission was detected on, which can fall into the following categories:</t>
  </si>
  <si>
    <r>
      <rPr>
        <u/>
        <sz val="11"/>
        <color theme="1"/>
        <rFont val="Calibri"/>
        <family val="2"/>
        <scheme val="minor"/>
      </rPr>
      <t>wellhead</t>
    </r>
    <r>
      <rPr>
        <sz val="11"/>
        <color theme="1"/>
        <rFont val="Calibri"/>
        <family val="2"/>
        <scheme val="minor"/>
      </rPr>
      <t>: The surface equipment at the top of the wellbore. Used for structural and pressure regulating purposes.</t>
    </r>
  </si>
  <si>
    <r>
      <rPr>
        <u/>
        <sz val="11"/>
        <color theme="1"/>
        <rFont val="Calibri"/>
        <family val="2"/>
        <scheme val="minor"/>
      </rPr>
      <t>separator</t>
    </r>
    <r>
      <rPr>
        <sz val="11"/>
        <color theme="1"/>
        <rFont val="Calibri"/>
        <family val="2"/>
        <scheme val="minor"/>
      </rPr>
      <t>: Piece of pressurized equipment which separates produced hydrocarbons into gaseous and liquid components, including oil, gas, and water.</t>
    </r>
  </si>
  <si>
    <r>
      <rPr>
        <u/>
        <sz val="11"/>
        <color theme="1"/>
        <rFont val="Calibri"/>
        <family val="2"/>
        <scheme val="minor"/>
      </rPr>
      <t>treater</t>
    </r>
    <r>
      <rPr>
        <sz val="11"/>
        <color theme="1"/>
        <rFont val="Calibri"/>
        <family val="2"/>
        <scheme val="minor"/>
      </rPr>
      <t>: Similar to a separator, a vessel used to treat oil-water emulsions so the oil can be accepted by the pipeline or transport.</t>
    </r>
  </si>
  <si>
    <r>
      <rPr>
        <u/>
        <sz val="11"/>
        <color theme="1"/>
        <rFont val="Calibri"/>
        <family val="2"/>
        <scheme val="minor"/>
      </rPr>
      <t>dehydrator</t>
    </r>
    <r>
      <rPr>
        <sz val="11"/>
        <color theme="1"/>
        <rFont val="Calibri"/>
        <family val="2"/>
        <scheme val="minor"/>
      </rPr>
      <t>: Equipment used for the removal of water from natural gas in order to meet sales or pipeline specifications.</t>
    </r>
  </si>
  <si>
    <r>
      <rPr>
        <u/>
        <sz val="11"/>
        <color theme="1"/>
        <rFont val="Calibri"/>
        <family val="2"/>
        <scheme val="minor"/>
      </rPr>
      <t>meter</t>
    </r>
    <r>
      <rPr>
        <sz val="11"/>
        <color theme="1"/>
        <rFont val="Calibri"/>
        <family val="2"/>
        <scheme val="minor"/>
      </rPr>
      <t>: Equipment which measures the flow of liquid or natural gas through a system. Can be used for production accounting purposes, and to ensure that there are no product losses within the system.</t>
    </r>
  </si>
  <si>
    <r>
      <rPr>
        <u/>
        <sz val="11"/>
        <color theme="1"/>
        <rFont val="Calibri"/>
        <family val="2"/>
        <scheme val="minor"/>
      </rPr>
      <t>reciprocating compressor</t>
    </r>
    <r>
      <rPr>
        <sz val="11"/>
        <color theme="1"/>
        <rFont val="Calibri"/>
        <family val="2"/>
        <scheme val="minor"/>
      </rPr>
      <t>: Compressor which has a crankshaft and pistons/valves and is similar in structure to a combustion engine. Reciprocating compressors can have 1, 2, or 3 stages of compression on a single compressor frame. Can be driven by a natural gas engine or electric motor.</t>
    </r>
  </si>
  <si>
    <r>
      <rPr>
        <u/>
        <sz val="11"/>
        <color theme="1"/>
        <rFont val="Calibri"/>
        <family val="2"/>
        <scheme val="minor"/>
      </rPr>
      <t>screw compressor</t>
    </r>
    <r>
      <rPr>
        <sz val="11"/>
        <color theme="1"/>
        <rFont val="Calibri"/>
        <family val="2"/>
        <scheme val="minor"/>
      </rPr>
      <t>: Compressor which uses the rotation of a screw to compress the natural gas. They are typically used for lower suction and discharge pressure applications. Can be driven by a natural gas engine or electric motor.</t>
    </r>
  </si>
  <si>
    <r>
      <rPr>
        <u/>
        <sz val="11"/>
        <color theme="1"/>
        <rFont val="Calibri"/>
        <family val="2"/>
        <scheme val="minor"/>
      </rPr>
      <t>heater</t>
    </r>
    <r>
      <rPr>
        <sz val="11"/>
        <color theme="1"/>
        <rFont val="Calibri"/>
        <family val="2"/>
        <scheme val="minor"/>
      </rPr>
      <t>: Natural gas fired burner that is used to indirectly heat a gas or liquid stream. The products of combustion are typically emitted from an exhaust stack.</t>
    </r>
  </si>
  <si>
    <r>
      <rPr>
        <u/>
        <sz val="11"/>
        <color theme="1"/>
        <rFont val="Calibri"/>
        <family val="2"/>
        <scheme val="minor"/>
      </rPr>
      <t>header</t>
    </r>
    <r>
      <rPr>
        <sz val="11"/>
        <color theme="1"/>
        <rFont val="Calibri"/>
        <family val="2"/>
        <scheme val="minor"/>
      </rPr>
      <t>: A large main pipe that aggregates flow from multiple smaller pipelines and can be used to distribute flow to multiple smaller pipelines.</t>
    </r>
  </si>
  <si>
    <r>
      <rPr>
        <u/>
        <sz val="11"/>
        <color theme="1"/>
        <rFont val="Calibri"/>
        <family val="2"/>
        <scheme val="minor"/>
      </rPr>
      <t>pneumatic pump</t>
    </r>
    <r>
      <rPr>
        <sz val="11"/>
        <color theme="1"/>
        <rFont val="Calibri"/>
        <family val="2"/>
        <scheme val="minor"/>
      </rPr>
      <t>: Pumping equipment which are used to inject chemicals (such as methanol) into wells or pipelines. Typically powered by gas pressure or pressurized air.</t>
    </r>
  </si>
  <si>
    <r>
      <rPr>
        <u/>
        <sz val="11"/>
        <color theme="1"/>
        <rFont val="Calibri"/>
        <family val="2"/>
        <scheme val="minor"/>
      </rPr>
      <t>pneumatic instrument</t>
    </r>
    <r>
      <rPr>
        <sz val="11"/>
        <color theme="1"/>
        <rFont val="Calibri"/>
        <family val="2"/>
        <scheme val="minor"/>
      </rPr>
      <t>: Control equipment which are typically powered by gas pressure, or pressurized air. Gas-driven pneumatic devices release gas with every actuation of the piston.</t>
    </r>
  </si>
  <si>
    <r>
      <rPr>
        <u/>
        <sz val="11"/>
        <color theme="1"/>
        <rFont val="Calibri"/>
        <family val="2"/>
        <scheme val="minor"/>
      </rPr>
      <t>tank</t>
    </r>
    <r>
      <rPr>
        <sz val="11"/>
        <color theme="1"/>
        <rFont val="Calibri"/>
        <family val="2"/>
        <scheme val="minor"/>
      </rPr>
      <t>: A container used for storage of oil, water, or other liquids prior to transport, processing, disposal, or other use. Storage tanks typically fall under two major classifications: atmospheric storage tanks where vapours vent to atmosphere, and pressurized storage tanks where vapours do not directly escape to atmosphere.</t>
    </r>
  </si>
  <si>
    <t>controlled: Tanks for which vapors are captured.</t>
  </si>
  <si>
    <t xml:space="preserve">uncontrolled: Tanks that vent by design. </t>
  </si>
  <si>
    <r>
      <rPr>
        <u/>
        <sz val="11"/>
        <color theme="1"/>
        <rFont val="Calibri"/>
        <family val="2"/>
        <scheme val="minor"/>
      </rPr>
      <t>flare stack</t>
    </r>
    <r>
      <rPr>
        <sz val="11"/>
        <color theme="1"/>
        <rFont val="Calibri"/>
        <family val="2"/>
        <scheme val="minor"/>
      </rPr>
      <t>: Gas combustion device used for controlled and safe combustion of released flammable gas and vapours.</t>
    </r>
  </si>
  <si>
    <r>
      <rPr>
        <u/>
        <sz val="11"/>
        <color theme="1"/>
        <rFont val="Calibri"/>
        <family val="2"/>
        <scheme val="minor"/>
      </rPr>
      <t>vent stack</t>
    </r>
    <r>
      <rPr>
        <sz val="11"/>
        <color theme="1"/>
        <rFont val="Calibri"/>
        <family val="2"/>
        <scheme val="minor"/>
      </rPr>
      <t>: Gas dispersion device used for safe release of gas and vapours.</t>
    </r>
  </si>
  <si>
    <r>
      <rPr>
        <u/>
        <sz val="11"/>
        <color theme="1"/>
        <rFont val="Calibri"/>
        <family val="2"/>
        <scheme val="minor"/>
      </rPr>
      <t>surface casing vent</t>
    </r>
    <r>
      <rPr>
        <sz val="11"/>
        <color theme="1"/>
        <rFont val="Calibri"/>
        <family val="2"/>
        <scheme val="minor"/>
      </rPr>
      <t>: Release of gas or liquids from the surface casing annulus of a well.</t>
    </r>
  </si>
  <si>
    <r>
      <rPr>
        <u/>
        <sz val="11"/>
        <color theme="1"/>
        <rFont val="Calibri"/>
        <family val="2"/>
        <scheme val="minor"/>
      </rPr>
      <t>pig sender/receiver</t>
    </r>
    <r>
      <rPr>
        <sz val="11"/>
        <color theme="1"/>
        <rFont val="Calibri"/>
        <family val="2"/>
        <scheme val="minor"/>
      </rPr>
      <t>: Vessels used for the insertion and retrieval of internal pipeline maintenance devices (pigs) used for purposes such as cleaning, sweeping, or inspecting pipelines.</t>
    </r>
  </si>
  <si>
    <r>
      <rPr>
        <u/>
        <sz val="11"/>
        <color theme="1"/>
        <rFont val="Calibri"/>
        <family val="2"/>
        <scheme val="minor"/>
      </rPr>
      <t>pipeline- buried</t>
    </r>
    <r>
      <rPr>
        <sz val="11"/>
        <color theme="1"/>
        <rFont val="Calibri"/>
        <family val="2"/>
        <scheme val="minor"/>
      </rPr>
      <t>: A pipeline which is located below ground.</t>
    </r>
  </si>
  <si>
    <r>
      <rPr>
        <u/>
        <sz val="11"/>
        <color theme="1"/>
        <rFont val="Calibri"/>
        <family val="2"/>
        <scheme val="minor"/>
      </rPr>
      <t>pipeline- aboveground</t>
    </r>
    <r>
      <rPr>
        <sz val="11"/>
        <color theme="1"/>
        <rFont val="Calibri"/>
        <family val="2"/>
        <scheme val="minor"/>
      </rPr>
      <t xml:space="preserve">: A pipeline which is located above ground. </t>
    </r>
  </si>
  <si>
    <r>
      <rPr>
        <u/>
        <sz val="11"/>
        <color theme="1"/>
        <rFont val="Calibri"/>
        <family val="2"/>
        <scheme val="minor"/>
      </rPr>
      <t>sweetening process</t>
    </r>
    <r>
      <rPr>
        <sz val="11"/>
        <color theme="1"/>
        <rFont val="Calibri"/>
        <family val="2"/>
        <scheme val="minor"/>
      </rPr>
      <t>: Amine systems for sweetening gas from CO2 and H2S.</t>
    </r>
  </si>
  <si>
    <t>Other</t>
  </si>
  <si>
    <t>Component_type</t>
  </si>
  <si>
    <t xml:space="preserve">Type of component, which can fall into the following categories: </t>
  </si>
  <si>
    <r>
      <rPr>
        <u/>
        <sz val="11"/>
        <color theme="1"/>
        <rFont val="Calibri"/>
        <family val="2"/>
        <scheme val="minor"/>
      </rPr>
      <t>connector</t>
    </r>
    <r>
      <rPr>
        <sz val="11"/>
        <color theme="1"/>
        <rFont val="Calibri"/>
        <family val="2"/>
        <scheme val="minor"/>
      </rPr>
      <t xml:space="preserve">: Any connection (including threaded, flanged, or welded). </t>
    </r>
  </si>
  <si>
    <r>
      <rPr>
        <u/>
        <sz val="11"/>
        <color theme="1"/>
        <rFont val="Calibri"/>
        <family val="2"/>
        <scheme val="minor"/>
      </rPr>
      <t>open ended line</t>
    </r>
    <r>
      <rPr>
        <sz val="11"/>
        <color theme="1"/>
        <rFont val="Calibri"/>
        <family val="2"/>
        <scheme val="minor"/>
      </rPr>
      <t>: A valve which makes direct contact with process fluid on one side of the valve and is open to the atmosphere on the other side of the valve.</t>
    </r>
  </si>
  <si>
    <r>
      <rPr>
        <u/>
        <sz val="11"/>
        <color theme="1"/>
        <rFont val="Calibri"/>
        <family val="2"/>
        <scheme val="minor"/>
      </rPr>
      <t>seal</t>
    </r>
    <r>
      <rPr>
        <sz val="11"/>
        <color theme="1"/>
        <rFont val="Calibri"/>
        <family val="2"/>
        <scheme val="minor"/>
      </rPr>
      <t>: Material used at a joining place to seal the connection and prevent leaks.</t>
    </r>
  </si>
  <si>
    <r>
      <rPr>
        <u/>
        <sz val="11"/>
        <color theme="1"/>
        <rFont val="Calibri"/>
        <family val="2"/>
        <scheme val="minor"/>
      </rPr>
      <t>regulator</t>
    </r>
    <r>
      <rPr>
        <sz val="11"/>
        <color theme="1"/>
        <rFont val="Calibri"/>
        <family val="2"/>
        <scheme val="minor"/>
      </rPr>
      <t>: A fitting which controls the pressure of gas on its downstream side.</t>
    </r>
  </si>
  <si>
    <r>
      <rPr>
        <u/>
        <sz val="11"/>
        <color theme="1"/>
        <rFont val="Calibri"/>
        <family val="2"/>
        <scheme val="minor"/>
      </rPr>
      <t>control valve</t>
    </r>
    <r>
      <rPr>
        <sz val="11"/>
        <color theme="1"/>
        <rFont val="Calibri"/>
        <family val="2"/>
        <scheme val="minor"/>
      </rPr>
      <t>: A valve with an actuator which can be used for controlling flow, pressure, liquid level, or other process parameters relevant to the operation of the equipment.</t>
    </r>
  </si>
  <si>
    <r>
      <rPr>
        <u/>
        <sz val="11"/>
        <color theme="1"/>
        <rFont val="Calibri"/>
        <family val="2"/>
        <scheme val="minor"/>
      </rPr>
      <t>valve</t>
    </r>
    <r>
      <rPr>
        <sz val="11"/>
        <color theme="1"/>
        <rFont val="Calibri"/>
        <family val="2"/>
        <scheme val="minor"/>
      </rPr>
      <t>: Any other type of valve besides a control valve.</t>
    </r>
  </si>
  <si>
    <r>
      <rPr>
        <u/>
        <sz val="11"/>
        <color theme="1"/>
        <rFont val="Calibri"/>
        <family val="2"/>
        <scheme val="minor"/>
      </rPr>
      <t>tubing</t>
    </r>
    <r>
      <rPr>
        <sz val="11"/>
        <color theme="1"/>
        <rFont val="Calibri"/>
        <family val="2"/>
        <scheme val="minor"/>
      </rPr>
      <t>: Any length and any type of piping between flanges, threads, equipment, or other end points.</t>
    </r>
  </si>
  <si>
    <r>
      <rPr>
        <u/>
        <sz val="11"/>
        <color theme="1"/>
        <rFont val="Calibri"/>
        <family val="2"/>
        <scheme val="minor"/>
      </rPr>
      <t>threaded connection</t>
    </r>
    <r>
      <rPr>
        <sz val="11"/>
        <color theme="1"/>
        <rFont val="Calibri"/>
        <family val="2"/>
        <scheme val="minor"/>
      </rPr>
      <t>: A connection type characterized by the presence of threads on the external surface of one side of the connection and matching threads on the internal surface of the receiving end of the connection.</t>
    </r>
  </si>
  <si>
    <r>
      <rPr>
        <u/>
        <sz val="11"/>
        <color theme="1"/>
        <rFont val="Calibri"/>
        <family val="2"/>
        <scheme val="minor"/>
      </rPr>
      <t>flange</t>
    </r>
    <r>
      <rPr>
        <sz val="11"/>
        <color theme="1"/>
        <rFont val="Calibri"/>
        <family val="2"/>
        <scheme val="minor"/>
      </rPr>
      <t>: A connection point on a pipe that is characterized by a projecting collar. Flanges are connected to one another by large bolts.</t>
    </r>
  </si>
  <si>
    <r>
      <rPr>
        <u/>
        <sz val="11"/>
        <color theme="1"/>
        <rFont val="Calibri"/>
        <family val="2"/>
        <scheme val="minor"/>
      </rPr>
      <t>pressure relief valve (PRV)</t>
    </r>
    <r>
      <rPr>
        <sz val="11"/>
        <color theme="1"/>
        <rFont val="Calibri"/>
        <family val="2"/>
        <scheme val="minor"/>
      </rPr>
      <t>: A safety device designed to protect a pressurized vessel or system from an overpressure event.</t>
    </r>
  </si>
  <si>
    <r>
      <rPr>
        <u/>
        <sz val="11"/>
        <color theme="1"/>
        <rFont val="Calibri"/>
        <family val="2"/>
        <scheme val="minor"/>
      </rPr>
      <t>pressure vacuum relief valve (PVRV)</t>
    </r>
    <r>
      <rPr>
        <sz val="11"/>
        <color theme="1"/>
        <rFont val="Calibri"/>
        <family val="2"/>
        <scheme val="minor"/>
      </rPr>
      <t>: A safety device designed to protect a liquid storage tank against rupture or implosion by letting the tank vent or breath a pressure changes in the tank during operation.</t>
    </r>
  </si>
  <si>
    <r>
      <rPr>
        <u/>
        <sz val="11"/>
        <color theme="1"/>
        <rFont val="Calibri"/>
        <family val="2"/>
        <scheme val="minor"/>
      </rPr>
      <t>thief hatch</t>
    </r>
    <r>
      <rPr>
        <sz val="11"/>
        <color theme="1"/>
        <rFont val="Calibri"/>
        <family val="2"/>
        <scheme val="minor"/>
      </rPr>
      <t>: A closable aperture in a tank or vessel. A thief hatch may incorporate a pressure vacuum relief valve (PVRV) into its design.</t>
    </r>
  </si>
  <si>
    <r>
      <rPr>
        <u/>
        <sz val="11"/>
        <color theme="1"/>
        <rFont val="Calibri"/>
        <family val="2"/>
        <scheme val="minor"/>
      </rPr>
      <t>other</t>
    </r>
    <r>
      <rPr>
        <sz val="11"/>
        <color theme="1"/>
        <rFont val="Calibri"/>
        <family val="2"/>
        <scheme val="minor"/>
      </rPr>
      <t>: please describe in comments column</t>
    </r>
  </si>
  <si>
    <t>Mass_emission_rate</t>
  </si>
  <si>
    <t xml:space="preserve">The mass emission rate of methane per detection (measured or estimated), reported in kilograms per hour (kg/hr).  </t>
  </si>
  <si>
    <t>Quantification_method</t>
  </si>
  <si>
    <t>Describe how the mass_emission_rate was determined (e.g. estimate, emission factors, direct measure).</t>
  </si>
  <si>
    <t>Date_repair_performed</t>
  </si>
  <si>
    <t xml:space="preserve">The date on which the repair was conducted in YY-MM-DD format or "repair delayed". </t>
  </si>
  <si>
    <t>Repair_method*</t>
  </si>
  <si>
    <t>Describe how the leak was repaired (e.g., tightened valve, closed thief hatch).</t>
  </si>
  <si>
    <t>Repair_confirmation_method</t>
  </si>
  <si>
    <t>Describe how the leak was confirmed (e.g. OGI, Method 21, soap solution).</t>
  </si>
  <si>
    <t>Comments</t>
  </si>
  <si>
    <t>Description of any "other" fields chosen, rationale for repair delay and any other relevant information</t>
  </si>
  <si>
    <t>Site_location 
(XX-XX-XXX-XXWX)</t>
  </si>
  <si>
    <t>Screening_temp
(°C)</t>
  </si>
  <si>
    <t>Screening_windspeed
(m/s)</t>
  </si>
  <si>
    <t>Screening_wind_direction</t>
  </si>
  <si>
    <t>Dectection_granularity</t>
  </si>
  <si>
    <t>site level</t>
  </si>
  <si>
    <t>Follow-up_date
(YY-MM-DD)</t>
  </si>
  <si>
    <t>Detection_equipment_group</t>
  </si>
  <si>
    <t>Mass_emission_rate (kg/hr)</t>
  </si>
  <si>
    <t>Repair_date
(YY-MM-DD)</t>
  </si>
  <si>
    <t>Repair_method</t>
  </si>
  <si>
    <t>vent</t>
  </si>
  <si>
    <t>detection_equipment_group</t>
  </si>
  <si>
    <t>Emission Type</t>
  </si>
  <si>
    <t>Definition</t>
  </si>
  <si>
    <t>Component Type</t>
  </si>
  <si>
    <t>Detection Follow-up</t>
  </si>
  <si>
    <t>wellhead</t>
  </si>
  <si>
    <t>fugitive</t>
  </si>
  <si>
    <t>unintentional release of hydrocarbons</t>
  </si>
  <si>
    <t>connector</t>
  </si>
  <si>
    <t>yes</t>
  </si>
  <si>
    <t>separator</t>
  </si>
  <si>
    <t>intentional release of hydrocarbons</t>
  </si>
  <si>
    <t>open ended line</t>
  </si>
  <si>
    <t>no</t>
  </si>
  <si>
    <t>treater</t>
  </si>
  <si>
    <t>slip</t>
  </si>
  <si>
    <t>methane not combusted by an engine or gas destruction equipment</t>
  </si>
  <si>
    <t>seal</t>
  </si>
  <si>
    <t>dehydrator</t>
  </si>
  <si>
    <t>mix</t>
  </si>
  <si>
    <t>a combination of any of the three types above</t>
  </si>
  <si>
    <t>regulator</t>
  </si>
  <si>
    <t>Detection granularity</t>
  </si>
  <si>
    <t>meter</t>
  </si>
  <si>
    <t>control valve</t>
  </si>
  <si>
    <t>valve</t>
  </si>
  <si>
    <t>equipment level</t>
  </si>
  <si>
    <t>screw compressor</t>
  </si>
  <si>
    <t>tubing</t>
  </si>
  <si>
    <t>other</t>
  </si>
  <si>
    <t>heater</t>
  </si>
  <si>
    <t>threaded connection</t>
  </si>
  <si>
    <t>header</t>
  </si>
  <si>
    <t>flange</t>
  </si>
  <si>
    <t>pressure relieve valve</t>
  </si>
  <si>
    <t>pneumatic instrument</t>
  </si>
  <si>
    <t>pressure vacuum relief valve</t>
  </si>
  <si>
    <t>thief hatch</t>
  </si>
  <si>
    <t>uncontrolled tank</t>
  </si>
  <si>
    <t>flare stack</t>
  </si>
  <si>
    <t>vent stack</t>
  </si>
  <si>
    <t>surface casing vent</t>
  </si>
  <si>
    <t>pig sender/receiver</t>
  </si>
  <si>
    <t>pipeline - buried</t>
  </si>
  <si>
    <t>pipeline - aboveground</t>
  </si>
  <si>
    <t>sweetening process</t>
  </si>
  <si>
    <t>Detection_emission_rate (kg/hr)</t>
  </si>
  <si>
    <t>03-10-35-20w4</t>
  </si>
  <si>
    <t>01-10-37-20w4</t>
  </si>
  <si>
    <t>04-15-40-24w4</t>
  </si>
  <si>
    <t>16-28-42-23w4</t>
  </si>
  <si>
    <t>05-02-49-27w4</t>
  </si>
  <si>
    <t>05-11-35-20w4</t>
  </si>
  <si>
    <t>05-14-36-20w4</t>
  </si>
  <si>
    <t>11-10-35-01w5</t>
  </si>
  <si>
    <t>15-33-34-01w5</t>
  </si>
  <si>
    <t>04-35-36-20w4</t>
  </si>
  <si>
    <t>16-27-36-20w4</t>
  </si>
  <si>
    <t>10-15-38-24w4</t>
  </si>
  <si>
    <t>07-03-35-01w5</t>
  </si>
  <si>
    <t>08-02-49-27w4</t>
  </si>
  <si>
    <t>01-03-35-01w5</t>
  </si>
  <si>
    <t>16-23-35-20w4</t>
  </si>
  <si>
    <t>Screening_Start_Date
(YY-MM-DD)</t>
  </si>
  <si>
    <t>Screening_End_Date
(YY-MM-DD)</t>
  </si>
  <si>
    <t xml:space="preserve">Continuous Monitoring </t>
  </si>
  <si>
    <t xml:space="preserve">rates detailed in attached document </t>
  </si>
  <si>
    <t>Detection_flag_count</t>
  </si>
  <si>
    <t>21-10-01</t>
  </si>
  <si>
    <t>22-12-31</t>
  </si>
  <si>
    <t>AVO/OGI</t>
  </si>
  <si>
    <t>Emissions return to baseline</t>
  </si>
  <si>
    <t>compressor</t>
  </si>
  <si>
    <t>pump</t>
  </si>
  <si>
    <t>tank</t>
  </si>
  <si>
    <t>n/a</t>
  </si>
  <si>
    <t>not available</t>
  </si>
  <si>
    <t>3rd party compressor was leaking profusely from a broken valve. The valve has been repaired.</t>
  </si>
  <si>
    <t>Identified likely culprit as the 3rd party compressor between Q43 and Q41; some H2S spikes could non-routine venting from pigging activities; Still investigating H2S; MTIP to fund changeover to instrument air in 2022</t>
  </si>
  <si>
    <t>Found odors from the IPL LACT pump packing due to the extreme cold. Not leaking anymore.</t>
  </si>
  <si>
    <t>Tank Theif hatch was leaking, repaired thieft hatch</t>
  </si>
  <si>
    <t>Repairing thief hatch in May</t>
  </si>
  <si>
    <t>Quantified by Qube Technologies - Site Rate Average</t>
  </si>
  <si>
    <t>Cleaning tanks turnaround</t>
  </si>
  <si>
    <t>OGI surevy found leak on a controller, BMS system fitting and a vent too close to the sensor</t>
  </si>
  <si>
    <t>Found Thief hatch on tank 5 needs rebuild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</si>
</sst>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mm/dd"/>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
      <u/>
      <sz val="11"/>
      <color theme="1"/>
      <name val="Calibri"/>
      <family val="2"/>
      <scheme val="minor"/>
    </font>
    <font>
      <sz val="11"/>
      <name val="Calibri"/>
      <family val="2"/>
      <scheme val="minor"/>
    </font>
    <font>
      <sz val="14"/>
      <name val="Calibri"/>
      <family val="2"/>
      <scheme val="minor"/>
    </font>
    <font>
      <i/>
      <sz val="14"/>
      <name val="Calibri"/>
      <family val="2"/>
      <scheme val="minor"/>
    </font>
    <font>
      <u/>
      <sz val="11"/>
      <color rgb="FF000000"/>
      <name val="Calibri"/>
      <family val="2"/>
    </font>
    <font>
      <sz val="11"/>
      <color rgb="FF000000"/>
      <name val="Calibri"/>
      <family val="2"/>
    </font>
  </fonts>
  <fills count="5">
    <fill>
      <patternFill patternType="none"/>
    </fill>
    <fill>
      <patternFill patternType="gray125"/>
    </fill>
    <fill>
      <patternFill patternType="solid">
        <fgColor theme="1"/>
        <bgColor theme="1"/>
      </patternFill>
    </fill>
    <fill>
      <patternFill patternType="solid">
        <fgColor theme="9"/>
        <bgColor theme="9"/>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theme="9" tint="0.39997558519241921"/>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1">
    <xf numFmtId="0" fontId="0" fillId="0" borderId="0"/>
  </cellStyleXfs>
  <cellXfs count="50">
    <xf numFmtId="0" fontId="0" fillId="0" borderId="0" xfId="0"/>
    <xf numFmtId="0" fontId="1" fillId="0" borderId="0" xfId="0" applyFont="1"/>
    <xf numFmtId="0" fontId="0" fillId="0" borderId="1" xfId="0" applyBorder="1"/>
    <xf numFmtId="0" fontId="0" fillId="0" borderId="2" xfId="0" applyBorder="1"/>
    <xf numFmtId="0" fontId="0" fillId="0" borderId="7" xfId="0" applyBorder="1"/>
    <xf numFmtId="0" fontId="0" fillId="0" borderId="8" xfId="0" applyBorder="1"/>
    <xf numFmtId="0" fontId="0" fillId="0" borderId="0" xfId="0" applyAlignment="1">
      <alignment horizontal="center"/>
    </xf>
    <xf numFmtId="0" fontId="3" fillId="0" borderId="0" xfId="0" applyFont="1"/>
    <xf numFmtId="0" fontId="4" fillId="0" borderId="0" xfId="0" applyFont="1"/>
    <xf numFmtId="0" fontId="0" fillId="0" borderId="0" xfId="0" applyAlignment="1">
      <alignment wrapText="1"/>
    </xf>
    <xf numFmtId="0" fontId="2" fillId="3" borderId="10" xfId="0" applyFont="1" applyFill="1" applyBorder="1" applyAlignment="1">
      <alignment wrapText="1"/>
    </xf>
    <xf numFmtId="0" fontId="2" fillId="3" borderId="11" xfId="0"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 xfId="0" applyBorder="1" applyAlignment="1">
      <alignment wrapText="1"/>
    </xf>
    <xf numFmtId="0" fontId="1" fillId="0" borderId="10"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 fillId="0" borderId="18" xfId="0" applyFont="1" applyBorder="1" applyAlignment="1">
      <alignment wrapText="1"/>
    </xf>
    <xf numFmtId="0" fontId="0" fillId="0" borderId="19" xfId="0" applyBorder="1"/>
    <xf numFmtId="0" fontId="2" fillId="2" borderId="20" xfId="0" applyFont="1" applyFill="1" applyBorder="1"/>
    <xf numFmtId="0" fontId="0" fillId="0" borderId="21" xfId="0" applyBorder="1"/>
    <xf numFmtId="0" fontId="6" fillId="0" borderId="12" xfId="0" applyFont="1" applyBorder="1"/>
    <xf numFmtId="0" fontId="6" fillId="0" borderId="13" xfId="0" applyFont="1" applyBorder="1"/>
    <xf numFmtId="0" fontId="6" fillId="0" borderId="13" xfId="0" applyFont="1" applyBorder="1" applyAlignment="1">
      <alignment wrapText="1"/>
    </xf>
    <xf numFmtId="0" fontId="10" fillId="0" borderId="17" xfId="0" applyFont="1" applyBorder="1" applyAlignment="1">
      <alignment wrapText="1"/>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164" fontId="0" fillId="0" borderId="2" xfId="0" applyNumberFormat="1" applyBorder="1"/>
    <xf numFmtId="164" fontId="0" fillId="0" borderId="1" xfId="0" applyNumberFormat="1" applyBorder="1"/>
    <xf numFmtId="0" fontId="0" fillId="4" borderId="0" xfId="0" applyFill="1"/>
    <xf numFmtId="0" fontId="3"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23">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highwoodemissionsmanagement.sharepoint.com/sites/clients.and.projects/Shared%20Documents/QBT%20-%20Qube%20Technologies/22%20Enhance%20Alt-FEMP%20Project(s)/05%20Alt-FEMP%20Performance%20Report/Compiled%20data.xlsx" TargetMode="External"/><Relationship Id="rId1" Type="http://schemas.openxmlformats.org/officeDocument/2006/relationships/externalLinkPath" Target="https://highwoodemissionsmanagement.sharepoint.com/sites/clients.and.projects/Shared%20Documents/QBT%20-%20Qube%20Technologies/22%20Enhance%20Alt-FEMP%20Project(s)/05%20Alt-FEMP%20Performance%20Report/Compiled%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acilities"/>
      <sheetName val="Screening"/>
      <sheetName val="Followup"/>
      <sheetName val="Emissions Assessment "/>
      <sheetName val="Sheet4"/>
    </sheetNames>
    <sheetDataSet>
      <sheetData sheetId="0">
        <row r="1">
          <cell r="A1" t="str">
            <v>Location</v>
          </cell>
          <cell r="B1" t="str">
            <v>Area</v>
          </cell>
          <cell r="C1" t="str">
            <v>License Number</v>
          </cell>
          <cell r="D1" t="str">
            <v>Facility ID</v>
          </cell>
          <cell r="E1" t="str">
            <v>Subtype Code</v>
          </cell>
          <cell r="F1" t="str">
            <v>Facility ID</v>
          </cell>
          <cell r="G1" t="str">
            <v>Annual OGI Surveys (D060)</v>
          </cell>
        </row>
        <row r="2">
          <cell r="A2" t="str">
            <v>04-15-40-24w4</v>
          </cell>
          <cell r="B2" t="str">
            <v>Clive</v>
          </cell>
          <cell r="C2" t="str">
            <v xml:space="preserve">F8154    </v>
          </cell>
          <cell r="D2" t="str">
            <v>ABBT2240034</v>
          </cell>
          <cell r="E2">
            <v>322</v>
          </cell>
          <cell r="F2" t="str">
            <v>ABBT2240034</v>
          </cell>
          <cell r="G2">
            <v>3</v>
          </cell>
        </row>
        <row r="3">
          <cell r="A3" t="str">
            <v>01-10-37-20w4</v>
          </cell>
          <cell r="B3" t="str">
            <v>Fenn Bigvalley</v>
          </cell>
          <cell r="C3" t="str">
            <v xml:space="preserve">F5591    </v>
          </cell>
          <cell r="D3" t="str">
            <v>ABBT3710049</v>
          </cell>
          <cell r="E3">
            <v>322</v>
          </cell>
          <cell r="F3" t="str">
            <v>ABBT3710049</v>
          </cell>
          <cell r="G3">
            <v>1</v>
          </cell>
        </row>
        <row r="4">
          <cell r="A4" t="str">
            <v>03-10-35-20w4</v>
          </cell>
          <cell r="B4" t="str">
            <v>Fenn Bigvalley</v>
          </cell>
          <cell r="C4" t="str">
            <v xml:space="preserve">F5591    </v>
          </cell>
          <cell r="D4" t="str">
            <v>ABBT3710049</v>
          </cell>
          <cell r="E4">
            <v>322</v>
          </cell>
          <cell r="F4" t="str">
            <v>ABBT3710049</v>
          </cell>
          <cell r="G4">
            <v>1</v>
          </cell>
        </row>
        <row r="5">
          <cell r="A5" t="str">
            <v>04-35-36-20w4</v>
          </cell>
          <cell r="B5" t="str">
            <v>Fenn Bigvalley</v>
          </cell>
          <cell r="C5" t="str">
            <v xml:space="preserve">F5591    </v>
          </cell>
          <cell r="D5" t="str">
            <v>ABBT3710049</v>
          </cell>
          <cell r="E5">
            <v>322</v>
          </cell>
          <cell r="F5" t="str">
            <v>ABBT3710049</v>
          </cell>
          <cell r="G5">
            <v>1</v>
          </cell>
        </row>
        <row r="6">
          <cell r="A6" t="str">
            <v>05-11-35-20w4</v>
          </cell>
          <cell r="B6" t="str">
            <v>Fenn Bigvalley</v>
          </cell>
          <cell r="C6" t="str">
            <v xml:space="preserve">F5591    </v>
          </cell>
          <cell r="D6" t="str">
            <v>ABBT3710049</v>
          </cell>
          <cell r="E6">
            <v>322</v>
          </cell>
          <cell r="F6" t="str">
            <v>ABBT3710049</v>
          </cell>
          <cell r="G6">
            <v>1</v>
          </cell>
        </row>
        <row r="7">
          <cell r="A7" t="str">
            <v>05-14-36-20w4</v>
          </cell>
          <cell r="B7" t="str">
            <v>Fenn Bigvalley</v>
          </cell>
          <cell r="C7" t="str">
            <v xml:space="preserve">F5591    </v>
          </cell>
          <cell r="D7" t="str">
            <v>ABBT3710049</v>
          </cell>
          <cell r="E7">
            <v>322</v>
          </cell>
          <cell r="F7" t="str">
            <v>ABBT3710049</v>
          </cell>
          <cell r="G7">
            <v>1</v>
          </cell>
        </row>
        <row r="8">
          <cell r="A8" t="str">
            <v>16-23-35-20w4</v>
          </cell>
          <cell r="B8" t="str">
            <v>Fenn Bigvalley</v>
          </cell>
          <cell r="C8" t="str">
            <v xml:space="preserve">F5591    </v>
          </cell>
          <cell r="D8" t="str">
            <v>ABBT3710049</v>
          </cell>
          <cell r="E8">
            <v>322</v>
          </cell>
          <cell r="F8" t="str">
            <v>ABBT3710049</v>
          </cell>
          <cell r="G8">
            <v>1</v>
          </cell>
        </row>
        <row r="9">
          <cell r="A9" t="str">
            <v>16-27-36-20w4</v>
          </cell>
          <cell r="B9" t="str">
            <v>Fenn Bigvalley</v>
          </cell>
          <cell r="C9" t="str">
            <v xml:space="preserve">F5591    </v>
          </cell>
          <cell r="D9" t="str">
            <v>ABBT3710049</v>
          </cell>
          <cell r="E9">
            <v>322</v>
          </cell>
          <cell r="F9" t="str">
            <v>ABBT3710049</v>
          </cell>
          <cell r="G9">
            <v>1</v>
          </cell>
        </row>
        <row r="10">
          <cell r="A10" t="str">
            <v>05-02-49-27w4</v>
          </cell>
          <cell r="B10" t="str">
            <v>Glen Park</v>
          </cell>
          <cell r="C10" t="str">
            <v xml:space="preserve">F11168   </v>
          </cell>
          <cell r="D10" t="str">
            <v>ABBT4180001</v>
          </cell>
          <cell r="E10">
            <v>322</v>
          </cell>
          <cell r="F10" t="str">
            <v>ABBT4180001</v>
          </cell>
          <cell r="G10">
            <v>1</v>
          </cell>
        </row>
        <row r="11">
          <cell r="A11" t="str">
            <v>10-15-38-24w4</v>
          </cell>
          <cell r="B11" t="str">
            <v>Haynes</v>
          </cell>
          <cell r="C11" t="str">
            <v xml:space="preserve">F6625    </v>
          </cell>
          <cell r="D11" t="str">
            <v>ABBT4550001</v>
          </cell>
          <cell r="E11">
            <v>322</v>
          </cell>
          <cell r="F11" t="str">
            <v>ABBT4550001</v>
          </cell>
          <cell r="G11">
            <v>1</v>
          </cell>
        </row>
        <row r="12">
          <cell r="A12" t="str">
            <v>01-03-35-01w5</v>
          </cell>
          <cell r="B12" t="str">
            <v>Innisfail</v>
          </cell>
          <cell r="C12" t="str">
            <v xml:space="preserve">F5118    </v>
          </cell>
          <cell r="D12" t="str">
            <v>ABBT4940020</v>
          </cell>
          <cell r="E12">
            <v>322</v>
          </cell>
          <cell r="F12" t="str">
            <v>ABBT4940020</v>
          </cell>
          <cell r="G12">
            <v>1</v>
          </cell>
        </row>
        <row r="13">
          <cell r="A13" t="str">
            <v>07-03-35-01w5</v>
          </cell>
          <cell r="B13" t="str">
            <v>Innisfail</v>
          </cell>
          <cell r="C13" t="str">
            <v xml:space="preserve">F5118    </v>
          </cell>
          <cell r="D13" t="str">
            <v>ABBT4940020</v>
          </cell>
          <cell r="E13">
            <v>322</v>
          </cell>
          <cell r="F13" t="str">
            <v>ABBT4940020</v>
          </cell>
          <cell r="G13">
            <v>1</v>
          </cell>
        </row>
        <row r="14">
          <cell r="A14" t="str">
            <v>11-10-35-01w5</v>
          </cell>
          <cell r="B14" t="str">
            <v>Innisfail</v>
          </cell>
          <cell r="C14" t="str">
            <v xml:space="preserve">F5118    </v>
          </cell>
          <cell r="D14" t="str">
            <v>ABBT4940020</v>
          </cell>
          <cell r="E14">
            <v>322</v>
          </cell>
          <cell r="F14" t="str">
            <v>ABBT4940020</v>
          </cell>
          <cell r="G14">
            <v>1</v>
          </cell>
        </row>
        <row r="15">
          <cell r="A15" t="str">
            <v>15-33-34-01w5</v>
          </cell>
          <cell r="B15" t="str">
            <v>Innisfail</v>
          </cell>
          <cell r="C15" t="str">
            <v xml:space="preserve">F5118    </v>
          </cell>
          <cell r="D15" t="str">
            <v>ABBT4940020</v>
          </cell>
          <cell r="E15">
            <v>322</v>
          </cell>
          <cell r="F15" t="str">
            <v>ABBT4940020</v>
          </cell>
          <cell r="G15">
            <v>1</v>
          </cell>
        </row>
        <row r="16">
          <cell r="A16" t="str">
            <v>16-28-42-23w4</v>
          </cell>
          <cell r="B16" t="str">
            <v>Woodriver</v>
          </cell>
          <cell r="C16" t="str">
            <v xml:space="preserve">F9009    </v>
          </cell>
          <cell r="D16" t="str">
            <v>ABBT9880004</v>
          </cell>
          <cell r="E16">
            <v>322</v>
          </cell>
          <cell r="F16" t="str">
            <v>ABBT9880004</v>
          </cell>
          <cell r="G16">
            <v>1</v>
          </cell>
        </row>
        <row r="17">
          <cell r="A17" t="str">
            <v>08-02-49-27w4</v>
          </cell>
          <cell r="B17" t="str">
            <v>Glen Park</v>
          </cell>
          <cell r="C17" t="str">
            <v xml:space="preserve">F30809   </v>
          </cell>
          <cell r="D17" t="str">
            <v>ABCS0030809</v>
          </cell>
          <cell r="E17">
            <v>601</v>
          </cell>
          <cell r="F17" t="str">
            <v>ABCS0030809</v>
          </cell>
          <cell r="G17">
            <v>3</v>
          </cell>
        </row>
      </sheetData>
      <sheetData sheetId="1">
        <row r="1">
          <cell r="A1" t="str">
            <v>Site</v>
          </cell>
          <cell r="B1" t="str">
            <v>Sensor Location (Qube)</v>
          </cell>
          <cell r="C1" t="str">
            <v>Anomolous emission events</v>
          </cell>
          <cell r="D1" t="str">
            <v>Inspections required</v>
          </cell>
        </row>
        <row r="2">
          <cell r="A2" t="str">
            <v>03-10-35-20w4</v>
          </cell>
          <cell r="B2" t="str">
            <v>03-10-35-20w4</v>
          </cell>
          <cell r="C2">
            <v>26</v>
          </cell>
          <cell r="D2">
            <v>5</v>
          </cell>
        </row>
        <row r="3">
          <cell r="A3" t="str">
            <v>01-10-37-20w4</v>
          </cell>
          <cell r="B3" t="str">
            <v>01-10-37-20W4</v>
          </cell>
          <cell r="C3">
            <v>23</v>
          </cell>
          <cell r="D3">
            <v>3</v>
          </cell>
        </row>
        <row r="4">
          <cell r="A4" t="str">
            <v>04-15-40-24w4</v>
          </cell>
          <cell r="B4" t="str">
            <v>04-15-40-24w4</v>
          </cell>
          <cell r="C4">
            <v>22</v>
          </cell>
          <cell r="D4">
            <v>1</v>
          </cell>
        </row>
        <row r="5">
          <cell r="A5" t="str">
            <v>16-28-42-23w4</v>
          </cell>
          <cell r="B5" t="str">
            <v>16-28-42-23w4</v>
          </cell>
          <cell r="C5">
            <v>22</v>
          </cell>
          <cell r="D5">
            <v>1</v>
          </cell>
        </row>
        <row r="6">
          <cell r="A6" t="str">
            <v>05-02-49-27w4</v>
          </cell>
          <cell r="B6" t="str">
            <v>5-2-49-27w4</v>
          </cell>
          <cell r="C6">
            <v>20</v>
          </cell>
          <cell r="D6">
            <v>3</v>
          </cell>
        </row>
        <row r="7">
          <cell r="A7" t="str">
            <v>05-11-35-20w4</v>
          </cell>
          <cell r="B7" t="str">
            <v>05-11-35-20w4</v>
          </cell>
          <cell r="C7">
            <v>15</v>
          </cell>
          <cell r="D7">
            <v>1</v>
          </cell>
        </row>
        <row r="8">
          <cell r="A8" t="str">
            <v>05-14-36-20w4</v>
          </cell>
          <cell r="B8" t="str">
            <v>5-14-36-20w4</v>
          </cell>
          <cell r="C8">
            <v>15</v>
          </cell>
          <cell r="D8">
            <v>7</v>
          </cell>
        </row>
        <row r="9">
          <cell r="A9" t="str">
            <v>11-10-35-01w5</v>
          </cell>
          <cell r="B9" t="str">
            <v>11-10-35-1W5</v>
          </cell>
          <cell r="C9">
            <v>14</v>
          </cell>
          <cell r="D9">
            <v>3</v>
          </cell>
        </row>
        <row r="10">
          <cell r="A10" t="str">
            <v>15-33-34-01w5</v>
          </cell>
          <cell r="B10" t="str">
            <v>15-33-34-1w5</v>
          </cell>
          <cell r="C10">
            <v>13</v>
          </cell>
          <cell r="D10">
            <v>2</v>
          </cell>
        </row>
        <row r="11">
          <cell r="A11" t="str">
            <v>04-35-36-20w4</v>
          </cell>
          <cell r="B11" t="str">
            <v>04-35-36-20w4</v>
          </cell>
          <cell r="C11">
            <v>11</v>
          </cell>
          <cell r="D11">
            <v>5</v>
          </cell>
        </row>
        <row r="12">
          <cell r="A12" t="str">
            <v>16-27-36-20w4</v>
          </cell>
          <cell r="B12" t="str">
            <v>16-27-36-20w4</v>
          </cell>
          <cell r="C12">
            <v>11</v>
          </cell>
          <cell r="D12">
            <v>1</v>
          </cell>
        </row>
        <row r="13">
          <cell r="A13" t="str">
            <v>10-15-38-24w4</v>
          </cell>
          <cell r="B13" t="str">
            <v>10-15-38-24w4</v>
          </cell>
          <cell r="C13">
            <v>9</v>
          </cell>
          <cell r="D13">
            <v>2</v>
          </cell>
        </row>
        <row r="14">
          <cell r="A14" t="str">
            <v>07-03-35-01w5</v>
          </cell>
          <cell r="B14" t="str">
            <v>7-3-35-1w5</v>
          </cell>
          <cell r="C14">
            <v>6</v>
          </cell>
          <cell r="D14">
            <v>0</v>
          </cell>
        </row>
        <row r="15">
          <cell r="A15" t="str">
            <v>08-02-49-27w4</v>
          </cell>
          <cell r="B15" t="str">
            <v>8-2-49-27w4</v>
          </cell>
          <cell r="C15">
            <v>4</v>
          </cell>
          <cell r="D15">
            <v>2</v>
          </cell>
        </row>
        <row r="16">
          <cell r="A16" t="str">
            <v>01-03-35-01w5</v>
          </cell>
          <cell r="B16" t="str">
            <v>01-03-35-01w5</v>
          </cell>
          <cell r="C16">
            <v>1</v>
          </cell>
          <cell r="D16">
            <v>0</v>
          </cell>
        </row>
        <row r="17">
          <cell r="A17" t="str">
            <v>16-23-35-20w4</v>
          </cell>
          <cell r="B17" t="str">
            <v>8-11-36-20w4</v>
          </cell>
          <cell r="C17">
            <v>1</v>
          </cell>
          <cell r="D17">
            <v>0</v>
          </cell>
        </row>
        <row r="18">
          <cell r="A18" t="str">
            <v>Total</v>
          </cell>
          <cell r="C18">
            <v>213</v>
          </cell>
          <cell r="D18">
            <v>36</v>
          </cell>
        </row>
        <row r="19">
          <cell r="A19" t="str">
            <v>Average</v>
          </cell>
          <cell r="C19">
            <v>13.3125</v>
          </cell>
          <cell r="D19">
            <v>2.25</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Bruna Goes Palma" id="{D019D914-F3D6-490A-892D-85804696379F}" userId="S::Bruna@highwoodemissions.com::f2bc2c84-3857-4284-83b7-a5f06d15892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5020A7-CBB1-4F0D-9839-46F4FB167FF5}" name="Table2" displayName="Table2" ref="A6:B18" totalsRowShown="0" headerRowDxfId="22" headerRowBorderDxfId="21" tableBorderDxfId="20" totalsRowBorderDxfId="19">
  <tableColumns count="2">
    <tableColumn id="1" xr3:uid="{ADCB8545-B775-4003-9A1E-C88F7E3F5E6B}" name="Table Heading" dataDxfId="18"/>
    <tableColumn id="2" xr3:uid="{DF3EA858-0C58-4A6E-B96F-45CEF659F632}" name="Definitions" dataDxfId="1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FBDE85F-4621-4908-A6F7-CAB6E3C9B9F0}" name="Table5" displayName="Table5" ref="A24:B78" totalsRowShown="0" headerRowDxfId="16" dataDxfId="14" headerRowBorderDxfId="15" tableBorderDxfId="13">
  <autoFilter ref="A24:B78" xr:uid="{CFBDE85F-4621-4908-A6F7-CAB6E3C9B9F0}"/>
  <tableColumns count="2">
    <tableColumn id="1" xr3:uid="{AADF1885-8495-4246-A209-341AF1D2BED7}" name="Table Heading" dataDxfId="12"/>
    <tableColumn id="2" xr3:uid="{D9714B2C-26D1-42BD-B513-5ED27F76FC0E}" name="Definitions" dataDxfId="1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B674C3-B46B-46AA-9AB9-7089DA5D71AF}" name="Table1" displayName="Table1" ref="A1:A30" totalsRowShown="0" headerRowDxfId="10" dataDxfId="9">
  <tableColumns count="1">
    <tableColumn id="1" xr3:uid="{151D55F3-5611-4DC4-8A66-1517249D3A4B}" name="detection_equipment_group" dataDxfId="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BFCA3D-9B98-4275-8A89-D3B1D252CD74}" name="Table3" displayName="Table3" ref="C1:D5" totalsRowShown="0">
  <tableColumns count="2">
    <tableColumn id="1" xr3:uid="{A09651BE-91FC-4EF2-86C4-824D05FEC71C}" name="Emission Type"/>
    <tableColumn id="2" xr3:uid="{3AF45C2E-9D19-45EE-B757-BA6655FE3A55}" name="Definitio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9020CB-BC36-4EBD-9DF2-CD8FE39E69B8}" name="Table4" displayName="Table4" ref="F1:F14" totalsRowShown="0">
  <tableColumns count="1">
    <tableColumn id="1" xr3:uid="{5B484E04-37FD-4396-AF18-2C8BEB4A82B4}" name="Component Type"/>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585728-EAD5-41AC-B41E-3887E262E2BB}" name="Table6" displayName="Table6" ref="H1:H3" totalsRowShown="0" headerRowDxfId="7" headerRowBorderDxfId="6" tableBorderDxfId="5" totalsRowBorderDxfId="4">
  <tableColumns count="1">
    <tableColumn id="1" xr3:uid="{5EDB5C88-5514-43B2-9E31-6B62D1C351DA}" name="Detection Follow-up"/>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F25A1C4-FF23-4BE0-8B7B-624DC56FF86B}" name="Table7" displayName="Table7" ref="H5:H8" totalsRowShown="0" headerRowDxfId="3" headerRowBorderDxfId="2" tableBorderDxfId="1" totalsRowBorderDxfId="0">
  <tableColumns count="1">
    <tableColumn id="1" xr3:uid="{39E70F43-95BF-4243-8F68-B62787708367}" name="Detection granularit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 dT="2023-03-31T19:13:20.10" personId="{D019D914-F3D6-490A-892D-85804696379F}" id="{26FCE69C-6044-4D41-99D2-EFF8AB3C07F0}">
    <text>Number of alerts that triggered a follow-up</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A36A-6B0A-4DF0-8433-19D853FEDC76}">
  <dimension ref="A1:C79"/>
  <sheetViews>
    <sheetView tabSelected="1" workbookViewId="0">
      <selection activeCell="B75" sqref="B75"/>
    </sheetView>
  </sheetViews>
  <sheetFormatPr defaultRowHeight="14.5" x14ac:dyDescent="0.35"/>
  <cols>
    <col min="1" max="1" width="30.36328125" customWidth="1"/>
    <col min="2" max="2" width="99.6328125" customWidth="1"/>
  </cols>
  <sheetData>
    <row r="1" spans="1:2" ht="68" customHeight="1" x14ac:dyDescent="0.35">
      <c r="A1" s="41" t="s">
        <v>0</v>
      </c>
      <c r="B1" s="41"/>
    </row>
    <row r="3" spans="1:2" ht="18.5" x14ac:dyDescent="0.45">
      <c r="A3" s="8" t="s">
        <v>1</v>
      </c>
    </row>
    <row r="4" spans="1:2" ht="18.5" x14ac:dyDescent="0.45">
      <c r="A4" s="7" t="s">
        <v>2</v>
      </c>
    </row>
    <row r="6" spans="1:2" x14ac:dyDescent="0.35">
      <c r="A6" s="21" t="s">
        <v>3</v>
      </c>
      <c r="B6" s="22" t="s">
        <v>4</v>
      </c>
    </row>
    <row r="7" spans="1:2" x14ac:dyDescent="0.35">
      <c r="A7" s="23" t="s">
        <v>5</v>
      </c>
      <c r="B7" s="24" t="s">
        <v>6</v>
      </c>
    </row>
    <row r="8" spans="1:2" x14ac:dyDescent="0.35">
      <c r="A8" s="23" t="s">
        <v>7</v>
      </c>
      <c r="B8" s="24" t="s">
        <v>8</v>
      </c>
    </row>
    <row r="9" spans="1:2" x14ac:dyDescent="0.35">
      <c r="A9" s="23" t="s">
        <v>9</v>
      </c>
      <c r="B9" s="24" t="s">
        <v>10</v>
      </c>
    </row>
    <row r="10" spans="1:2" x14ac:dyDescent="0.35">
      <c r="A10" s="23" t="s">
        <v>11</v>
      </c>
      <c r="B10" s="24" t="s">
        <v>12</v>
      </c>
    </row>
    <row r="11" spans="1:2" x14ac:dyDescent="0.35">
      <c r="A11" s="23" t="s">
        <v>13</v>
      </c>
      <c r="B11" s="24" t="s">
        <v>14</v>
      </c>
    </row>
    <row r="12" spans="1:2" x14ac:dyDescent="0.35">
      <c r="A12" s="23" t="s">
        <v>15</v>
      </c>
      <c r="B12" s="24" t="s">
        <v>16</v>
      </c>
    </row>
    <row r="13" spans="1:2" x14ac:dyDescent="0.35">
      <c r="A13" s="23" t="s">
        <v>17</v>
      </c>
      <c r="B13" s="24" t="s">
        <v>18</v>
      </c>
    </row>
    <row r="14" spans="1:2" x14ac:dyDescent="0.35">
      <c r="A14" s="23" t="s">
        <v>19</v>
      </c>
      <c r="B14" s="24" t="s">
        <v>20</v>
      </c>
    </row>
    <row r="15" spans="1:2" x14ac:dyDescent="0.35">
      <c r="A15" s="23" t="s">
        <v>21</v>
      </c>
      <c r="B15" s="24" t="s">
        <v>22</v>
      </c>
    </row>
    <row r="16" spans="1:2" x14ac:dyDescent="0.35">
      <c r="A16" s="31" t="s">
        <v>23</v>
      </c>
      <c r="B16" s="32" t="s">
        <v>24</v>
      </c>
    </row>
    <row r="17" spans="1:3" ht="29" x14ac:dyDescent="0.35">
      <c r="A17" s="31" t="s">
        <v>25</v>
      </c>
      <c r="B17" s="33" t="s">
        <v>26</v>
      </c>
    </row>
    <row r="18" spans="1:3" x14ac:dyDescent="0.35">
      <c r="A18" s="25" t="s">
        <v>27</v>
      </c>
      <c r="B18" s="26" t="s">
        <v>28</v>
      </c>
    </row>
    <row r="19" spans="1:3" x14ac:dyDescent="0.35">
      <c r="A19" s="25" t="s">
        <v>29</v>
      </c>
      <c r="B19" s="26"/>
    </row>
    <row r="21" spans="1:3" ht="18.5" x14ac:dyDescent="0.45">
      <c r="A21" s="8" t="s">
        <v>30</v>
      </c>
    </row>
    <row r="22" spans="1:3" ht="18.5" x14ac:dyDescent="0.45">
      <c r="A22" s="7" t="s">
        <v>31</v>
      </c>
    </row>
    <row r="24" spans="1:3" x14ac:dyDescent="0.35">
      <c r="A24" s="10" t="s">
        <v>3</v>
      </c>
      <c r="B24" s="11" t="s">
        <v>4</v>
      </c>
      <c r="C24" s="27"/>
    </row>
    <row r="25" spans="1:3" x14ac:dyDescent="0.35">
      <c r="A25" s="12" t="s">
        <v>5</v>
      </c>
      <c r="B25" s="24" t="s">
        <v>6</v>
      </c>
      <c r="C25" s="9"/>
    </row>
    <row r="26" spans="1:3" x14ac:dyDescent="0.35">
      <c r="A26" s="12" t="s">
        <v>7</v>
      </c>
      <c r="B26" s="24" t="s">
        <v>8</v>
      </c>
      <c r="C26" s="9"/>
    </row>
    <row r="27" spans="1:3" x14ac:dyDescent="0.35">
      <c r="A27" s="12" t="s">
        <v>9</v>
      </c>
      <c r="B27" s="24" t="s">
        <v>10</v>
      </c>
      <c r="C27" s="9"/>
    </row>
    <row r="28" spans="1:3" x14ac:dyDescent="0.35">
      <c r="A28" s="12" t="s">
        <v>11</v>
      </c>
      <c r="B28" s="24" t="s">
        <v>12</v>
      </c>
      <c r="C28" s="9"/>
    </row>
    <row r="29" spans="1:3" x14ac:dyDescent="0.35">
      <c r="A29" s="12" t="s">
        <v>32</v>
      </c>
      <c r="B29" s="13" t="s">
        <v>33</v>
      </c>
      <c r="C29" s="9"/>
    </row>
    <row r="30" spans="1:3" x14ac:dyDescent="0.35">
      <c r="A30" s="14" t="s">
        <v>34</v>
      </c>
      <c r="B30" s="15" t="s">
        <v>35</v>
      </c>
      <c r="C30" s="9"/>
    </row>
    <row r="31" spans="1:3" x14ac:dyDescent="0.35">
      <c r="A31" s="15" t="s">
        <v>36</v>
      </c>
      <c r="B31" s="18" t="s">
        <v>37</v>
      </c>
      <c r="C31" s="9"/>
    </row>
    <row r="32" spans="1:3" x14ac:dyDescent="0.35">
      <c r="A32" s="16"/>
      <c r="B32" s="19" t="s">
        <v>38</v>
      </c>
      <c r="C32" s="9"/>
    </row>
    <row r="33" spans="1:3" ht="29" x14ac:dyDescent="0.35">
      <c r="A33" s="16"/>
      <c r="B33" s="19" t="s">
        <v>39</v>
      </c>
      <c r="C33" s="9"/>
    </row>
    <row r="34" spans="1:3" x14ac:dyDescent="0.35">
      <c r="A34" s="16"/>
      <c r="B34" s="34" t="s">
        <v>40</v>
      </c>
      <c r="C34" s="9"/>
    </row>
    <row r="35" spans="1:3" x14ac:dyDescent="0.35">
      <c r="A35" s="17"/>
      <c r="B35" s="20" t="s">
        <v>41</v>
      </c>
      <c r="C35" s="9"/>
    </row>
    <row r="36" spans="1:3" x14ac:dyDescent="0.35">
      <c r="A36" s="9" t="s">
        <v>42</v>
      </c>
      <c r="B36" s="15" t="s">
        <v>43</v>
      </c>
    </row>
    <row r="37" spans="1:3" ht="17.149999999999999" customHeight="1" x14ac:dyDescent="0.35">
      <c r="A37" s="9"/>
      <c r="B37" s="16" t="s">
        <v>44</v>
      </c>
      <c r="C37" s="9"/>
    </row>
    <row r="38" spans="1:3" ht="29" x14ac:dyDescent="0.35">
      <c r="A38" s="9"/>
      <c r="B38" s="16" t="s">
        <v>45</v>
      </c>
      <c r="C38" s="9"/>
    </row>
    <row r="39" spans="1:3" ht="29" x14ac:dyDescent="0.35">
      <c r="A39" s="9"/>
      <c r="B39" s="16" t="s">
        <v>46</v>
      </c>
      <c r="C39" s="9"/>
    </row>
    <row r="40" spans="1:3" ht="29" x14ac:dyDescent="0.35">
      <c r="A40" s="9"/>
      <c r="B40" s="16" t="s">
        <v>47</v>
      </c>
      <c r="C40" s="9"/>
    </row>
    <row r="41" spans="1:3" ht="29" x14ac:dyDescent="0.35">
      <c r="A41" s="9"/>
      <c r="B41" s="16" t="s">
        <v>48</v>
      </c>
      <c r="C41" s="9"/>
    </row>
    <row r="42" spans="1:3" ht="43.5" x14ac:dyDescent="0.35">
      <c r="A42" s="9"/>
      <c r="B42" s="16" t="s">
        <v>49</v>
      </c>
      <c r="C42" s="9"/>
    </row>
    <row r="43" spans="1:3" ht="29" x14ac:dyDescent="0.35">
      <c r="A43" s="9"/>
      <c r="B43" s="16" t="s">
        <v>50</v>
      </c>
      <c r="C43" s="9"/>
    </row>
    <row r="44" spans="1:3" ht="29" x14ac:dyDescent="0.35">
      <c r="A44" s="9"/>
      <c r="B44" s="16" t="s">
        <v>51</v>
      </c>
      <c r="C44" s="9"/>
    </row>
    <row r="45" spans="1:3" ht="29" x14ac:dyDescent="0.35">
      <c r="A45" s="9"/>
      <c r="B45" s="16" t="s">
        <v>52</v>
      </c>
      <c r="C45" s="9"/>
    </row>
    <row r="46" spans="1:3" ht="29" x14ac:dyDescent="0.35">
      <c r="A46" s="9"/>
      <c r="B46" s="16" t="s">
        <v>53</v>
      </c>
      <c r="C46" s="9"/>
    </row>
    <row r="47" spans="1:3" ht="29" x14ac:dyDescent="0.35">
      <c r="A47" s="9"/>
      <c r="B47" s="16" t="s">
        <v>54</v>
      </c>
      <c r="C47" s="9"/>
    </row>
    <row r="48" spans="1:3" ht="43.5" x14ac:dyDescent="0.35">
      <c r="A48" s="9"/>
      <c r="B48" s="16" t="s">
        <v>55</v>
      </c>
      <c r="C48" s="9"/>
    </row>
    <row r="49" spans="1:3" x14ac:dyDescent="0.35">
      <c r="A49" s="9"/>
      <c r="B49" s="16" t="s">
        <v>56</v>
      </c>
      <c r="C49" s="9"/>
    </row>
    <row r="50" spans="1:3" x14ac:dyDescent="0.35">
      <c r="A50" s="9"/>
      <c r="B50" s="16" t="s">
        <v>57</v>
      </c>
      <c r="C50" s="9"/>
    </row>
    <row r="51" spans="1:3" x14ac:dyDescent="0.35">
      <c r="A51" s="9"/>
      <c r="B51" s="16" t="s">
        <v>58</v>
      </c>
      <c r="C51" s="9"/>
    </row>
    <row r="52" spans="1:3" x14ac:dyDescent="0.35">
      <c r="A52" s="9"/>
      <c r="B52" s="16" t="s">
        <v>59</v>
      </c>
      <c r="C52" s="9"/>
    </row>
    <row r="53" spans="1:3" x14ac:dyDescent="0.35">
      <c r="A53" s="9"/>
      <c r="B53" s="16" t="s">
        <v>60</v>
      </c>
      <c r="C53" s="9"/>
    </row>
    <row r="54" spans="1:3" ht="29" x14ac:dyDescent="0.35">
      <c r="A54" s="9"/>
      <c r="B54" s="16" t="s">
        <v>61</v>
      </c>
      <c r="C54" s="9"/>
    </row>
    <row r="55" spans="1:3" x14ac:dyDescent="0.35">
      <c r="A55" s="9"/>
      <c r="B55" s="16" t="s">
        <v>62</v>
      </c>
      <c r="C55" s="9"/>
    </row>
    <row r="56" spans="1:3" x14ac:dyDescent="0.35">
      <c r="A56" s="9"/>
      <c r="B56" s="16" t="s">
        <v>63</v>
      </c>
      <c r="C56" s="9"/>
    </row>
    <row r="57" spans="1:3" x14ac:dyDescent="0.35">
      <c r="A57" s="9"/>
      <c r="B57" s="16" t="s">
        <v>64</v>
      </c>
      <c r="C57" s="9"/>
    </row>
    <row r="58" spans="1:3" x14ac:dyDescent="0.35">
      <c r="A58" s="9"/>
      <c r="B58" s="16" t="s">
        <v>65</v>
      </c>
      <c r="C58" s="9"/>
    </row>
    <row r="59" spans="1:3" x14ac:dyDescent="0.35">
      <c r="A59" s="15" t="s">
        <v>66</v>
      </c>
      <c r="B59" s="18" t="s">
        <v>67</v>
      </c>
      <c r="C59" s="9"/>
    </row>
    <row r="60" spans="1:3" x14ac:dyDescent="0.35">
      <c r="A60" s="16"/>
      <c r="B60" s="19" t="s">
        <v>68</v>
      </c>
      <c r="C60" s="9"/>
    </row>
    <row r="61" spans="1:3" ht="29" x14ac:dyDescent="0.35">
      <c r="A61" s="16"/>
      <c r="B61" s="19" t="s">
        <v>69</v>
      </c>
      <c r="C61" s="9"/>
    </row>
    <row r="62" spans="1:3" x14ac:dyDescent="0.35">
      <c r="A62" s="16"/>
      <c r="B62" s="19" t="s">
        <v>70</v>
      </c>
      <c r="C62" s="9"/>
    </row>
    <row r="63" spans="1:3" x14ac:dyDescent="0.35">
      <c r="A63" s="16"/>
      <c r="B63" s="19" t="s">
        <v>71</v>
      </c>
      <c r="C63" s="9"/>
    </row>
    <row r="64" spans="1:3" ht="29" x14ac:dyDescent="0.35">
      <c r="A64" s="16"/>
      <c r="B64" s="19" t="s">
        <v>72</v>
      </c>
      <c r="C64" s="9"/>
    </row>
    <row r="65" spans="1:3" x14ac:dyDescent="0.35">
      <c r="A65" s="16"/>
      <c r="B65" s="19" t="s">
        <v>73</v>
      </c>
      <c r="C65" s="9"/>
    </row>
    <row r="66" spans="1:3" x14ac:dyDescent="0.35">
      <c r="A66" s="16"/>
      <c r="B66" s="19" t="s">
        <v>74</v>
      </c>
      <c r="C66" s="9"/>
    </row>
    <row r="67" spans="1:3" ht="29" x14ac:dyDescent="0.35">
      <c r="A67" s="16"/>
      <c r="B67" s="19" t="s">
        <v>75</v>
      </c>
      <c r="C67" s="9"/>
    </row>
    <row r="68" spans="1:3" ht="29" x14ac:dyDescent="0.35">
      <c r="A68" s="16"/>
      <c r="B68" s="19" t="s">
        <v>76</v>
      </c>
      <c r="C68" s="9"/>
    </row>
    <row r="69" spans="1:3" ht="29" x14ac:dyDescent="0.35">
      <c r="A69" s="16"/>
      <c r="B69" s="19" t="s">
        <v>77</v>
      </c>
      <c r="C69" s="9"/>
    </row>
    <row r="70" spans="1:3" ht="29" x14ac:dyDescent="0.35">
      <c r="A70" s="16"/>
      <c r="B70" s="19" t="s">
        <v>78</v>
      </c>
      <c r="C70" s="9"/>
    </row>
    <row r="71" spans="1:3" ht="29" x14ac:dyDescent="0.35">
      <c r="A71" s="16"/>
      <c r="B71" s="19" t="s">
        <v>79</v>
      </c>
      <c r="C71" s="9"/>
    </row>
    <row r="72" spans="1:3" x14ac:dyDescent="0.35">
      <c r="A72" s="17"/>
      <c r="B72" s="20" t="s">
        <v>80</v>
      </c>
      <c r="C72" s="9"/>
    </row>
    <row r="73" spans="1:3" x14ac:dyDescent="0.35">
      <c r="A73" s="12" t="s">
        <v>81</v>
      </c>
      <c r="B73" s="32" t="s">
        <v>82</v>
      </c>
    </row>
    <row r="74" spans="1:3" x14ac:dyDescent="0.35">
      <c r="A74" s="12" t="s">
        <v>83</v>
      </c>
      <c r="B74" s="13" t="s">
        <v>84</v>
      </c>
      <c r="C74" s="9"/>
    </row>
    <row r="75" spans="1:3" x14ac:dyDescent="0.35">
      <c r="A75" s="12" t="s">
        <v>85</v>
      </c>
      <c r="B75" s="13" t="s">
        <v>86</v>
      </c>
      <c r="C75" s="9"/>
    </row>
    <row r="76" spans="1:3" x14ac:dyDescent="0.35">
      <c r="A76" s="12" t="s">
        <v>87</v>
      </c>
      <c r="B76" s="13" t="s">
        <v>88</v>
      </c>
    </row>
    <row r="77" spans="1:3" x14ac:dyDescent="0.35">
      <c r="A77" s="12" t="s">
        <v>89</v>
      </c>
      <c r="B77" s="13" t="s">
        <v>90</v>
      </c>
    </row>
    <row r="78" spans="1:3" x14ac:dyDescent="0.35">
      <c r="A78" s="12" t="s">
        <v>91</v>
      </c>
      <c r="B78" s="13" t="s">
        <v>92</v>
      </c>
      <c r="C78" s="9"/>
    </row>
    <row r="79" spans="1:3" x14ac:dyDescent="0.35">
      <c r="A79" s="25" t="s">
        <v>29</v>
      </c>
    </row>
  </sheetData>
  <mergeCells count="1">
    <mergeCell ref="A1:B1"/>
  </mergeCells>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3205-BB5B-4789-A8CF-946AC4C731AA}">
  <dimension ref="A1:M18"/>
  <sheetViews>
    <sheetView workbookViewId="0">
      <pane xSplit="1" ySplit="2" topLeftCell="F3" activePane="bottomRight" state="frozen"/>
      <selection pane="topRight" activeCell="B1" sqref="B1"/>
      <selection pane="bottomLeft" activeCell="A3" sqref="A3"/>
      <selection pane="bottomRight" activeCell="I13" sqref="I13"/>
    </sheetView>
  </sheetViews>
  <sheetFormatPr defaultColWidth="8.90625" defaultRowHeight="14.5" x14ac:dyDescent="0.35"/>
  <cols>
    <col min="1" max="1" width="22.6328125" style="35" customWidth="1"/>
    <col min="2" max="2" width="13.6328125" style="36" customWidth="1"/>
    <col min="3" max="3" width="14.36328125" style="36" customWidth="1"/>
    <col min="4" max="4" width="19.453125" style="36" customWidth="1"/>
    <col min="5" max="5" width="20.81640625" style="36" customWidth="1"/>
    <col min="6" max="6" width="23.54296875" style="36" customWidth="1"/>
    <col min="7" max="7" width="21.6328125" style="36" bestFit="1" customWidth="1"/>
    <col min="8" max="8" width="17.36328125" style="36" customWidth="1"/>
    <col min="9" max="9" width="22.6328125" style="36" customWidth="1"/>
    <col min="10" max="10" width="21.453125" style="36" customWidth="1"/>
    <col min="11" max="11" width="25.6328125" style="37" customWidth="1"/>
    <col min="12" max="12" width="33.36328125" style="36" bestFit="1" customWidth="1"/>
    <col min="13" max="13" width="22.08984375" style="36" customWidth="1"/>
    <col min="14" max="16384" width="8.90625" style="6"/>
  </cols>
  <sheetData>
    <row r="1" spans="1:13" ht="14.4" customHeight="1" x14ac:dyDescent="0.35">
      <c r="A1" s="45" t="s">
        <v>93</v>
      </c>
      <c r="B1" s="44" t="s">
        <v>7</v>
      </c>
      <c r="C1" s="44" t="s">
        <v>9</v>
      </c>
      <c r="D1" s="44" t="s">
        <v>11</v>
      </c>
      <c r="E1" s="42" t="s">
        <v>168</v>
      </c>
      <c r="F1" s="42" t="s">
        <v>169</v>
      </c>
      <c r="G1" s="44" t="s">
        <v>15</v>
      </c>
      <c r="H1" s="42" t="s">
        <v>94</v>
      </c>
      <c r="I1" s="42" t="s">
        <v>95</v>
      </c>
      <c r="J1" s="44" t="s">
        <v>96</v>
      </c>
      <c r="K1" s="42" t="s">
        <v>97</v>
      </c>
      <c r="L1" s="42" t="s">
        <v>151</v>
      </c>
      <c r="M1" s="44" t="s">
        <v>172</v>
      </c>
    </row>
    <row r="2" spans="1:13" ht="15" thickBot="1" x14ac:dyDescent="0.4">
      <c r="A2" s="46"/>
      <c r="B2" s="43"/>
      <c r="C2" s="43"/>
      <c r="D2" s="43"/>
      <c r="E2" s="43"/>
      <c r="F2" s="43"/>
      <c r="G2" s="43"/>
      <c r="H2" s="43"/>
      <c r="I2" s="43"/>
      <c r="J2" s="43"/>
      <c r="K2" s="47"/>
      <c r="L2" s="47"/>
      <c r="M2" s="43"/>
    </row>
    <row r="3" spans="1:13" x14ac:dyDescent="0.35">
      <c r="A3" s="35" t="s">
        <v>152</v>
      </c>
      <c r="C3" s="36" t="str">
        <f>VLOOKUP(A3,[1]Facilities!$A:$D,4,FALSE)</f>
        <v>ABBT3710049</v>
      </c>
      <c r="D3" s="36">
        <f>VLOOKUP(A3,[1]Facilities!$A:$E,5,FALSE)</f>
        <v>322</v>
      </c>
      <c r="E3" s="36" t="s">
        <v>173</v>
      </c>
      <c r="F3" s="36" t="s">
        <v>174</v>
      </c>
      <c r="G3" s="36" t="s">
        <v>170</v>
      </c>
      <c r="K3" s="37" t="s">
        <v>98</v>
      </c>
      <c r="L3" s="36" t="s">
        <v>171</v>
      </c>
      <c r="M3" s="36">
        <f>VLOOKUP(A3,[1]Screening!$A:$D,4,FALSE)</f>
        <v>5</v>
      </c>
    </row>
    <row r="4" spans="1:13" x14ac:dyDescent="0.35">
      <c r="A4" s="35" t="s">
        <v>153</v>
      </c>
      <c r="C4" s="36" t="str">
        <f>VLOOKUP(A4,[1]Facilities!$A:$D,4,FALSE)</f>
        <v>ABBT3710049</v>
      </c>
      <c r="D4" s="36">
        <f>VLOOKUP(A4,[1]Facilities!$A:$E,5,FALSE)</f>
        <v>322</v>
      </c>
      <c r="E4" s="36" t="s">
        <v>173</v>
      </c>
      <c r="F4" s="36" t="s">
        <v>174</v>
      </c>
      <c r="G4" s="36" t="s">
        <v>170</v>
      </c>
      <c r="K4" s="37" t="s">
        <v>98</v>
      </c>
      <c r="L4" s="36" t="s">
        <v>171</v>
      </c>
      <c r="M4" s="36">
        <f>VLOOKUP(A4,[1]Screening!$A:$D,4,FALSE)</f>
        <v>3</v>
      </c>
    </row>
    <row r="5" spans="1:13" x14ac:dyDescent="0.35">
      <c r="A5" s="35" t="s">
        <v>154</v>
      </c>
      <c r="C5" s="36" t="str">
        <f>VLOOKUP(A5,[1]Facilities!$A:$D,4,FALSE)</f>
        <v>ABBT2240034</v>
      </c>
      <c r="D5" s="36">
        <f>VLOOKUP(A5,[1]Facilities!$A:$E,5,FALSE)</f>
        <v>322</v>
      </c>
      <c r="E5" s="36" t="s">
        <v>173</v>
      </c>
      <c r="F5" s="36" t="s">
        <v>174</v>
      </c>
      <c r="G5" s="36" t="s">
        <v>170</v>
      </c>
      <c r="K5" s="37" t="s">
        <v>98</v>
      </c>
      <c r="L5" s="36" t="s">
        <v>171</v>
      </c>
      <c r="M5" s="36">
        <f>VLOOKUP(A5,[1]Screening!$A:$D,4,FALSE)</f>
        <v>1</v>
      </c>
    </row>
    <row r="6" spans="1:13" x14ac:dyDescent="0.35">
      <c r="A6" s="35" t="s">
        <v>155</v>
      </c>
      <c r="C6" s="36" t="str">
        <f>VLOOKUP(A6,[1]Facilities!$A:$D,4,FALSE)</f>
        <v>ABBT9880004</v>
      </c>
      <c r="D6" s="36">
        <f>VLOOKUP(A6,[1]Facilities!$A:$E,5,FALSE)</f>
        <v>322</v>
      </c>
      <c r="E6" s="36" t="s">
        <v>173</v>
      </c>
      <c r="F6" s="36" t="s">
        <v>174</v>
      </c>
      <c r="G6" s="36" t="s">
        <v>170</v>
      </c>
      <c r="K6" s="37" t="s">
        <v>98</v>
      </c>
      <c r="L6" s="36" t="s">
        <v>171</v>
      </c>
      <c r="M6" s="36">
        <f>VLOOKUP(A6,[1]Screening!$A:$D,4,FALSE)</f>
        <v>1</v>
      </c>
    </row>
    <row r="7" spans="1:13" x14ac:dyDescent="0.35">
      <c r="A7" s="35" t="s">
        <v>156</v>
      </c>
      <c r="C7" s="36" t="str">
        <f>VLOOKUP(A7,[1]Facilities!$A:$D,4,FALSE)</f>
        <v>ABBT4180001</v>
      </c>
      <c r="D7" s="36">
        <f>VLOOKUP(A7,[1]Facilities!$A:$E,5,FALSE)</f>
        <v>322</v>
      </c>
      <c r="E7" s="36" t="s">
        <v>173</v>
      </c>
      <c r="F7" s="36" t="s">
        <v>174</v>
      </c>
      <c r="G7" s="36" t="s">
        <v>170</v>
      </c>
      <c r="K7" s="37" t="s">
        <v>98</v>
      </c>
      <c r="L7" s="36" t="s">
        <v>171</v>
      </c>
      <c r="M7" s="36">
        <f>VLOOKUP(A7,[1]Screening!$A:$D,4,FALSE)</f>
        <v>3</v>
      </c>
    </row>
    <row r="8" spans="1:13" x14ac:dyDescent="0.35">
      <c r="A8" s="35" t="s">
        <v>157</v>
      </c>
      <c r="C8" s="36" t="str">
        <f>VLOOKUP(A8,[1]Facilities!$A:$D,4,FALSE)</f>
        <v>ABBT3710049</v>
      </c>
      <c r="D8" s="36">
        <f>VLOOKUP(A8,[1]Facilities!$A:$E,5,FALSE)</f>
        <v>322</v>
      </c>
      <c r="E8" s="36" t="s">
        <v>173</v>
      </c>
      <c r="F8" s="36" t="s">
        <v>174</v>
      </c>
      <c r="G8" s="36" t="s">
        <v>170</v>
      </c>
      <c r="K8" s="37" t="s">
        <v>98</v>
      </c>
      <c r="L8" s="36" t="s">
        <v>171</v>
      </c>
      <c r="M8" s="36">
        <f>VLOOKUP(A8,[1]Screening!$A:$D,4,FALSE)</f>
        <v>1</v>
      </c>
    </row>
    <row r="9" spans="1:13" x14ac:dyDescent="0.35">
      <c r="A9" s="35" t="s">
        <v>158</v>
      </c>
      <c r="C9" s="36" t="str">
        <f>VLOOKUP(A9,[1]Facilities!$A:$D,4,FALSE)</f>
        <v>ABBT3710049</v>
      </c>
      <c r="D9" s="36">
        <f>VLOOKUP(A9,[1]Facilities!$A:$E,5,FALSE)</f>
        <v>322</v>
      </c>
      <c r="E9" s="36" t="s">
        <v>173</v>
      </c>
      <c r="F9" s="36" t="s">
        <v>174</v>
      </c>
      <c r="G9" s="36" t="s">
        <v>170</v>
      </c>
      <c r="K9" s="37" t="s">
        <v>98</v>
      </c>
      <c r="L9" s="36" t="s">
        <v>171</v>
      </c>
      <c r="M9" s="36">
        <f>VLOOKUP(A9,[1]Screening!$A:$D,4,FALSE)</f>
        <v>7</v>
      </c>
    </row>
    <row r="10" spans="1:13" x14ac:dyDescent="0.35">
      <c r="A10" s="35" t="s">
        <v>159</v>
      </c>
      <c r="C10" s="36" t="str">
        <f>VLOOKUP(A10,[1]Facilities!$A:$D,4,FALSE)</f>
        <v>ABBT4940020</v>
      </c>
      <c r="D10" s="36">
        <f>VLOOKUP(A10,[1]Facilities!$A:$E,5,FALSE)</f>
        <v>322</v>
      </c>
      <c r="E10" s="36" t="s">
        <v>173</v>
      </c>
      <c r="F10" s="36" t="s">
        <v>174</v>
      </c>
      <c r="G10" s="36" t="s">
        <v>170</v>
      </c>
      <c r="K10" s="37" t="s">
        <v>98</v>
      </c>
      <c r="L10" s="36" t="s">
        <v>171</v>
      </c>
      <c r="M10" s="36">
        <f>VLOOKUP(A10,[1]Screening!$A:$D,4,FALSE)</f>
        <v>3</v>
      </c>
    </row>
    <row r="11" spans="1:13" x14ac:dyDescent="0.35">
      <c r="A11" s="35" t="s">
        <v>160</v>
      </c>
      <c r="C11" s="36" t="str">
        <f>VLOOKUP(A11,[1]Facilities!$A:$D,4,FALSE)</f>
        <v>ABBT4940020</v>
      </c>
      <c r="D11" s="36">
        <f>VLOOKUP(A11,[1]Facilities!$A:$E,5,FALSE)</f>
        <v>322</v>
      </c>
      <c r="E11" s="36" t="s">
        <v>173</v>
      </c>
      <c r="F11" s="36" t="s">
        <v>174</v>
      </c>
      <c r="G11" s="36" t="s">
        <v>170</v>
      </c>
      <c r="K11" s="37" t="s">
        <v>98</v>
      </c>
      <c r="L11" s="36" t="s">
        <v>171</v>
      </c>
      <c r="M11" s="36">
        <f>VLOOKUP(A11,[1]Screening!$A:$D,4,FALSE)</f>
        <v>2</v>
      </c>
    </row>
    <row r="12" spans="1:13" x14ac:dyDescent="0.35">
      <c r="A12" s="35" t="s">
        <v>161</v>
      </c>
      <c r="C12" s="36" t="str">
        <f>VLOOKUP(A12,[1]Facilities!$A:$D,4,FALSE)</f>
        <v>ABBT3710049</v>
      </c>
      <c r="D12" s="36">
        <f>VLOOKUP(A12,[1]Facilities!$A:$E,5,FALSE)</f>
        <v>322</v>
      </c>
      <c r="E12" s="36" t="s">
        <v>173</v>
      </c>
      <c r="F12" s="36" t="s">
        <v>174</v>
      </c>
      <c r="G12" s="36" t="s">
        <v>170</v>
      </c>
      <c r="K12" s="37" t="s">
        <v>98</v>
      </c>
      <c r="L12" s="36" t="s">
        <v>171</v>
      </c>
      <c r="M12" s="36">
        <f>VLOOKUP(A12,[1]Screening!$A:$D,4,FALSE)</f>
        <v>5</v>
      </c>
    </row>
    <row r="13" spans="1:13" x14ac:dyDescent="0.35">
      <c r="A13" s="35" t="s">
        <v>162</v>
      </c>
      <c r="C13" s="36" t="str">
        <f>VLOOKUP(A13,[1]Facilities!$A:$D,4,FALSE)</f>
        <v>ABBT3710049</v>
      </c>
      <c r="D13" s="36">
        <f>VLOOKUP(A13,[1]Facilities!$A:$E,5,FALSE)</f>
        <v>322</v>
      </c>
      <c r="E13" s="36" t="s">
        <v>173</v>
      </c>
      <c r="F13" s="36" t="s">
        <v>174</v>
      </c>
      <c r="G13" s="36" t="s">
        <v>170</v>
      </c>
      <c r="K13" s="37" t="s">
        <v>98</v>
      </c>
      <c r="L13" s="36" t="s">
        <v>171</v>
      </c>
      <c r="M13" s="36">
        <f>VLOOKUP(A13,[1]Screening!$A:$D,4,FALSE)</f>
        <v>1</v>
      </c>
    </row>
    <row r="14" spans="1:13" x14ac:dyDescent="0.35">
      <c r="A14" s="35" t="s">
        <v>163</v>
      </c>
      <c r="C14" s="36" t="str">
        <f>VLOOKUP(A14,[1]Facilities!$A:$D,4,FALSE)</f>
        <v>ABBT4550001</v>
      </c>
      <c r="D14" s="36">
        <f>VLOOKUP(A14,[1]Facilities!$A:$E,5,FALSE)</f>
        <v>322</v>
      </c>
      <c r="E14" s="36" t="s">
        <v>173</v>
      </c>
      <c r="F14" s="36" t="s">
        <v>174</v>
      </c>
      <c r="G14" s="36" t="s">
        <v>170</v>
      </c>
      <c r="K14" s="37" t="s">
        <v>98</v>
      </c>
      <c r="L14" s="36" t="s">
        <v>171</v>
      </c>
      <c r="M14" s="36">
        <f>VLOOKUP(A14,[1]Screening!$A:$D,4,FALSE)</f>
        <v>2</v>
      </c>
    </row>
    <row r="15" spans="1:13" x14ac:dyDescent="0.35">
      <c r="A15" s="35" t="s">
        <v>164</v>
      </c>
      <c r="C15" s="36" t="str">
        <f>VLOOKUP(A15,[1]Facilities!$A:$D,4,FALSE)</f>
        <v>ABBT4940020</v>
      </c>
      <c r="D15" s="36">
        <f>VLOOKUP(A15,[1]Facilities!$A:$E,5,FALSE)</f>
        <v>322</v>
      </c>
      <c r="E15" s="36" t="s">
        <v>173</v>
      </c>
      <c r="F15" s="36" t="s">
        <v>174</v>
      </c>
      <c r="G15" s="36" t="s">
        <v>170</v>
      </c>
      <c r="K15" s="37" t="s">
        <v>98</v>
      </c>
      <c r="L15" s="36" t="s">
        <v>171</v>
      </c>
      <c r="M15" s="36">
        <f>VLOOKUP(A15,[1]Screening!$A:$D,4,FALSE)</f>
        <v>0</v>
      </c>
    </row>
    <row r="16" spans="1:13" x14ac:dyDescent="0.35">
      <c r="A16" s="35" t="s">
        <v>165</v>
      </c>
      <c r="C16" s="36" t="str">
        <f>VLOOKUP(A16,[1]Facilities!$A:$D,4,FALSE)</f>
        <v>ABCS0030809</v>
      </c>
      <c r="D16" s="36">
        <f>VLOOKUP(A16,[1]Facilities!$A:$E,5,FALSE)</f>
        <v>601</v>
      </c>
      <c r="E16" s="36" t="s">
        <v>173</v>
      </c>
      <c r="F16" s="36" t="s">
        <v>174</v>
      </c>
      <c r="G16" s="36" t="s">
        <v>170</v>
      </c>
      <c r="K16" s="37" t="s">
        <v>98</v>
      </c>
      <c r="L16" s="36" t="s">
        <v>171</v>
      </c>
      <c r="M16" s="36">
        <f>VLOOKUP(A16,[1]Screening!$A:$D,4,FALSE)</f>
        <v>2</v>
      </c>
    </row>
    <row r="17" spans="1:13" x14ac:dyDescent="0.35">
      <c r="A17" s="35" t="s">
        <v>166</v>
      </c>
      <c r="C17" s="36" t="str">
        <f>VLOOKUP(A17,[1]Facilities!$A:$D,4,FALSE)</f>
        <v>ABBT4940020</v>
      </c>
      <c r="D17" s="36">
        <f>VLOOKUP(A17,[1]Facilities!$A:$E,5,FALSE)</f>
        <v>322</v>
      </c>
      <c r="E17" s="36" t="s">
        <v>173</v>
      </c>
      <c r="F17" s="36" t="s">
        <v>174</v>
      </c>
      <c r="G17" s="36" t="s">
        <v>170</v>
      </c>
      <c r="K17" s="37" t="s">
        <v>98</v>
      </c>
      <c r="L17" s="36" t="s">
        <v>171</v>
      </c>
      <c r="M17" s="36">
        <f>VLOOKUP(A17,[1]Screening!$A:$D,4,FALSE)</f>
        <v>0</v>
      </c>
    </row>
    <row r="18" spans="1:13" x14ac:dyDescent="0.35">
      <c r="A18" s="35" t="s">
        <v>167</v>
      </c>
      <c r="C18" s="36" t="str">
        <f>VLOOKUP(A18,[1]Facilities!$A:$D,4,FALSE)</f>
        <v>ABBT3710049</v>
      </c>
      <c r="D18" s="36">
        <f>VLOOKUP(A18,[1]Facilities!$A:$E,5,FALSE)</f>
        <v>322</v>
      </c>
      <c r="E18" s="36" t="s">
        <v>173</v>
      </c>
      <c r="F18" s="36" t="s">
        <v>174</v>
      </c>
      <c r="G18" s="36" t="s">
        <v>170</v>
      </c>
      <c r="K18" s="37" t="s">
        <v>98</v>
      </c>
      <c r="L18" s="36" t="s">
        <v>171</v>
      </c>
      <c r="M18" s="36">
        <f>VLOOKUP(A18,[1]Screening!$A:$D,4,FALSE)</f>
        <v>0</v>
      </c>
    </row>
  </sheetData>
  <mergeCells count="13">
    <mergeCell ref="I1:I2"/>
    <mergeCell ref="J1:J2"/>
    <mergeCell ref="M1:M2"/>
    <mergeCell ref="A1:A2"/>
    <mergeCell ref="K1:K2"/>
    <mergeCell ref="L1:L2"/>
    <mergeCell ref="B1:B2"/>
    <mergeCell ref="C1:C2"/>
    <mergeCell ref="D1:D2"/>
    <mergeCell ref="E1:E2"/>
    <mergeCell ref="G1:G2"/>
    <mergeCell ref="H1:H2"/>
    <mergeCell ref="F1:F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861EF5-A065-4B6E-A619-87AB61E42053}">
          <x14:formula1>
            <xm:f>'drop down lists'!$H$6:$H$8</xm:f>
          </x14:formula1>
          <xm:sqref>K3:K1048576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B233A-2FB1-4E17-9880-5877C729A996}">
  <dimension ref="A1:O39"/>
  <sheetViews>
    <sheetView workbookViewId="0">
      <pane xSplit="1" ySplit="2" topLeftCell="B3" activePane="bottomRight" state="frozen"/>
      <selection pane="topRight" activeCell="B1" sqref="B1"/>
      <selection pane="bottomLeft" activeCell="A3" sqref="A3"/>
      <selection pane="bottomRight" activeCell="G31" sqref="G31"/>
    </sheetView>
  </sheetViews>
  <sheetFormatPr defaultRowHeight="14.5" x14ac:dyDescent="0.35"/>
  <cols>
    <col min="1" max="1" width="22.6328125" style="5" customWidth="1"/>
    <col min="2" max="2" width="13.6328125" style="2" customWidth="1"/>
    <col min="3" max="3" width="14.36328125" style="2" customWidth="1"/>
    <col min="4" max="4" width="19.453125" style="2" customWidth="1"/>
    <col min="5" max="5" width="16.6328125" style="2" customWidth="1"/>
    <col min="6" max="6" width="19.6328125" style="2" customWidth="1"/>
    <col min="7" max="7" width="17.36328125" style="2" customWidth="1"/>
    <col min="8" max="8" width="27.36328125" style="2" customWidth="1"/>
    <col min="9" max="9" width="27.54296875" style="2" customWidth="1"/>
    <col min="10" max="13" width="25.6328125" style="2" customWidth="1"/>
    <col min="14" max="14" width="30.453125" style="2" customWidth="1"/>
    <col min="15" max="15" width="28.453125" style="2" customWidth="1"/>
  </cols>
  <sheetData>
    <row r="1" spans="1:15" s="6" customFormat="1" x14ac:dyDescent="0.35">
      <c r="A1" s="45" t="s">
        <v>93</v>
      </c>
      <c r="B1" s="44" t="s">
        <v>7</v>
      </c>
      <c r="C1" s="44" t="s">
        <v>9</v>
      </c>
      <c r="D1" s="44" t="s">
        <v>11</v>
      </c>
      <c r="E1" s="42" t="s">
        <v>99</v>
      </c>
      <c r="F1" s="44" t="s">
        <v>34</v>
      </c>
      <c r="G1" s="42" t="s">
        <v>36</v>
      </c>
      <c r="H1" s="42" t="s">
        <v>100</v>
      </c>
      <c r="I1" s="44" t="s">
        <v>66</v>
      </c>
      <c r="J1" s="42" t="s">
        <v>101</v>
      </c>
      <c r="K1" s="44" t="s">
        <v>83</v>
      </c>
      <c r="L1" s="48" t="s">
        <v>102</v>
      </c>
      <c r="M1" s="48" t="s">
        <v>103</v>
      </c>
      <c r="N1" s="48" t="s">
        <v>89</v>
      </c>
      <c r="O1" s="48" t="s">
        <v>91</v>
      </c>
    </row>
    <row r="2" spans="1:15" s="6" customFormat="1" ht="15" thickBot="1" x14ac:dyDescent="0.4">
      <c r="A2" s="46"/>
      <c r="B2" s="43"/>
      <c r="C2" s="43"/>
      <c r="D2" s="43"/>
      <c r="E2" s="43"/>
      <c r="F2" s="43"/>
      <c r="G2" s="43"/>
      <c r="H2" s="43"/>
      <c r="I2" s="43"/>
      <c r="J2" s="47"/>
      <c r="K2" s="43"/>
      <c r="L2" s="49"/>
      <c r="M2" s="49"/>
      <c r="N2" s="49"/>
      <c r="O2" s="49"/>
    </row>
    <row r="3" spans="1:15" x14ac:dyDescent="0.35">
      <c r="A3" s="4" t="s">
        <v>153</v>
      </c>
      <c r="B3" s="3"/>
      <c r="C3" s="3" t="str">
        <f>VLOOKUP(A3,[1]Facilities!$A:$F,6,FALSE)</f>
        <v>ABBT3710049</v>
      </c>
      <c r="D3" s="3">
        <f>VLOOKUP(A3,[1]Facilities!$A:$G,5,FALSE)</f>
        <v>322</v>
      </c>
      <c r="E3" s="38">
        <v>44505</v>
      </c>
      <c r="F3" s="3" t="s">
        <v>175</v>
      </c>
      <c r="G3" s="3" t="s">
        <v>104</v>
      </c>
      <c r="H3" s="3"/>
      <c r="I3" s="3"/>
      <c r="J3" s="3"/>
      <c r="K3" s="3"/>
      <c r="L3" s="3"/>
      <c r="M3" s="3"/>
      <c r="N3" s="3"/>
      <c r="O3" s="3"/>
    </row>
    <row r="4" spans="1:15" x14ac:dyDescent="0.35">
      <c r="A4" s="5" t="s">
        <v>153</v>
      </c>
      <c r="C4" s="3" t="str">
        <f>VLOOKUP(A4,[1]Facilities!$A:$F,6,FALSE)</f>
        <v>ABBT3710049</v>
      </c>
      <c r="D4" s="3">
        <f>VLOOKUP(A4,[1]Facilities!$A:$G,5,FALSE)</f>
        <v>322</v>
      </c>
      <c r="E4" s="39">
        <v>44505</v>
      </c>
      <c r="F4" s="3" t="s">
        <v>175</v>
      </c>
      <c r="G4" s="2" t="s">
        <v>104</v>
      </c>
      <c r="N4" s="3"/>
    </row>
    <row r="5" spans="1:15" x14ac:dyDescent="0.35">
      <c r="A5" s="5" t="s">
        <v>153</v>
      </c>
      <c r="C5" s="3" t="str">
        <f>VLOOKUP(A5,[1]Facilities!$A:$F,6,FALSE)</f>
        <v>ABBT3710049</v>
      </c>
      <c r="D5" s="3">
        <f>VLOOKUP(A5,[1]Facilities!$A:$G,5,FALSE)</f>
        <v>322</v>
      </c>
      <c r="E5" s="39">
        <v>44505</v>
      </c>
      <c r="F5" s="3" t="s">
        <v>175</v>
      </c>
      <c r="G5" s="2" t="s">
        <v>104</v>
      </c>
      <c r="N5" s="3"/>
    </row>
    <row r="6" spans="1:15" x14ac:dyDescent="0.35">
      <c r="A6" s="5" t="s">
        <v>152</v>
      </c>
      <c r="C6" s="3" t="str">
        <f>VLOOKUP(A6,[1]Facilities!$A:$F,6,FALSE)</f>
        <v>ABBT3710049</v>
      </c>
      <c r="D6" s="3">
        <f>VLOOKUP(A6,[1]Facilities!$A:$G,5,FALSE)</f>
        <v>322</v>
      </c>
      <c r="E6" s="39">
        <v>44505</v>
      </c>
      <c r="F6" s="3" t="s">
        <v>175</v>
      </c>
      <c r="G6" s="2" t="s">
        <v>111</v>
      </c>
      <c r="H6" s="2" t="s">
        <v>177</v>
      </c>
      <c r="I6" s="2" t="s">
        <v>130</v>
      </c>
      <c r="J6" s="2" t="s">
        <v>181</v>
      </c>
      <c r="K6" s="2" t="s">
        <v>180</v>
      </c>
      <c r="L6" s="2" t="s">
        <v>181</v>
      </c>
      <c r="M6" s="2" t="s">
        <v>181</v>
      </c>
      <c r="N6" s="3" t="s">
        <v>176</v>
      </c>
      <c r="O6" s="2" t="s">
        <v>183</v>
      </c>
    </row>
    <row r="7" spans="1:15" x14ac:dyDescent="0.35">
      <c r="A7" s="5" t="s">
        <v>152</v>
      </c>
      <c r="C7" s="3" t="str">
        <f>VLOOKUP(A7,[1]Facilities!$A:$F,6,FALSE)</f>
        <v>ABBT3710049</v>
      </c>
      <c r="D7" s="3">
        <f>VLOOKUP(A7,[1]Facilities!$A:$G,5,FALSE)</f>
        <v>322</v>
      </c>
      <c r="E7" s="39">
        <v>44505</v>
      </c>
      <c r="F7" s="3" t="s">
        <v>175</v>
      </c>
      <c r="G7" s="2" t="s">
        <v>111</v>
      </c>
      <c r="H7" s="2" t="s">
        <v>177</v>
      </c>
      <c r="I7" s="2" t="s">
        <v>130</v>
      </c>
      <c r="J7" s="2" t="s">
        <v>181</v>
      </c>
      <c r="K7" s="2" t="s">
        <v>180</v>
      </c>
      <c r="L7" s="2" t="s">
        <v>181</v>
      </c>
      <c r="M7" s="2" t="s">
        <v>181</v>
      </c>
      <c r="N7" s="3" t="s">
        <v>176</v>
      </c>
      <c r="O7" s="2" t="s">
        <v>183</v>
      </c>
    </row>
    <row r="8" spans="1:15" x14ac:dyDescent="0.35">
      <c r="A8" s="5" t="s">
        <v>152</v>
      </c>
      <c r="C8" s="3" t="str">
        <f>VLOOKUP(A8,[1]Facilities!$A:$F,6,FALSE)</f>
        <v>ABBT3710049</v>
      </c>
      <c r="D8" s="3">
        <f>VLOOKUP(A8,[1]Facilities!$A:$G,5,FALSE)</f>
        <v>322</v>
      </c>
      <c r="E8" s="39">
        <v>44505</v>
      </c>
      <c r="F8" s="3" t="s">
        <v>175</v>
      </c>
      <c r="G8" s="3" t="s">
        <v>111</v>
      </c>
      <c r="H8" s="2" t="s">
        <v>177</v>
      </c>
      <c r="I8" s="2" t="s">
        <v>130</v>
      </c>
      <c r="J8" s="2" t="s">
        <v>181</v>
      </c>
      <c r="K8" s="2" t="s">
        <v>180</v>
      </c>
      <c r="L8" s="2" t="s">
        <v>181</v>
      </c>
      <c r="M8" s="2" t="s">
        <v>181</v>
      </c>
      <c r="N8" s="3" t="s">
        <v>176</v>
      </c>
      <c r="O8" s="2" t="s">
        <v>183</v>
      </c>
    </row>
    <row r="9" spans="1:15" x14ac:dyDescent="0.35">
      <c r="A9" s="5" t="s">
        <v>152</v>
      </c>
      <c r="C9" s="3" t="str">
        <f>VLOOKUP(A9,[1]Facilities!$A:$F,6,FALSE)</f>
        <v>ABBT3710049</v>
      </c>
      <c r="D9" s="3">
        <f>VLOOKUP(A9,[1]Facilities!$A:$G,5,FALSE)</f>
        <v>322</v>
      </c>
      <c r="E9" s="39">
        <v>44505</v>
      </c>
      <c r="F9" s="3" t="s">
        <v>175</v>
      </c>
      <c r="G9" s="2" t="s">
        <v>111</v>
      </c>
      <c r="H9" s="2" t="s">
        <v>177</v>
      </c>
      <c r="I9" s="2" t="s">
        <v>130</v>
      </c>
      <c r="J9" s="2" t="s">
        <v>181</v>
      </c>
      <c r="K9" s="2" t="s">
        <v>180</v>
      </c>
      <c r="L9" s="2" t="s">
        <v>181</v>
      </c>
      <c r="M9" s="2" t="s">
        <v>181</v>
      </c>
      <c r="N9" s="3" t="s">
        <v>176</v>
      </c>
      <c r="O9" s="2" t="s">
        <v>182</v>
      </c>
    </row>
    <row r="10" spans="1:15" x14ac:dyDescent="0.35">
      <c r="A10" s="5" t="s">
        <v>152</v>
      </c>
      <c r="C10" s="3" t="str">
        <f>VLOOKUP(A10,[1]Facilities!$A:$F,6,FALSE)</f>
        <v>ABBT3710049</v>
      </c>
      <c r="D10" s="3">
        <f>VLOOKUP(A10,[1]Facilities!$A:$G,5,FALSE)</f>
        <v>322</v>
      </c>
      <c r="E10" s="39">
        <v>44505</v>
      </c>
      <c r="F10" s="3" t="s">
        <v>175</v>
      </c>
      <c r="G10" s="2" t="s">
        <v>111</v>
      </c>
      <c r="H10" s="2" t="s">
        <v>177</v>
      </c>
      <c r="I10" s="2" t="s">
        <v>130</v>
      </c>
      <c r="J10" s="2" t="s">
        <v>181</v>
      </c>
      <c r="K10" s="2" t="s">
        <v>180</v>
      </c>
      <c r="L10" s="2" t="s">
        <v>181</v>
      </c>
      <c r="M10" s="2" t="s">
        <v>181</v>
      </c>
      <c r="N10" s="3" t="s">
        <v>176</v>
      </c>
      <c r="O10" s="2" t="s">
        <v>182</v>
      </c>
    </row>
    <row r="11" spans="1:15" x14ac:dyDescent="0.35">
      <c r="A11" s="5" t="s">
        <v>155</v>
      </c>
      <c r="C11" s="3" t="str">
        <f>VLOOKUP(A11,[1]Facilities!$A:$F,6,FALSE)</f>
        <v>ABBT9880004</v>
      </c>
      <c r="D11" s="3">
        <f>VLOOKUP(A11,[1]Facilities!$A:$G,5,FALSE)</f>
        <v>322</v>
      </c>
      <c r="E11" s="39">
        <v>44505</v>
      </c>
      <c r="F11" s="3" t="s">
        <v>175</v>
      </c>
      <c r="G11" s="2" t="s">
        <v>104</v>
      </c>
      <c r="N11" s="3"/>
    </row>
    <row r="12" spans="1:15" x14ac:dyDescent="0.35">
      <c r="A12" s="5" t="s">
        <v>161</v>
      </c>
      <c r="C12" s="3" t="str">
        <f>VLOOKUP(A12,[1]Facilities!$A:$F,6,FALSE)</f>
        <v>ABBT3710049</v>
      </c>
      <c r="D12" s="3">
        <f>VLOOKUP(A12,[1]Facilities!$A:$G,5,FALSE)</f>
        <v>322</v>
      </c>
      <c r="E12" s="39">
        <v>44508</v>
      </c>
      <c r="F12" s="3" t="s">
        <v>175</v>
      </c>
      <c r="G12" s="2" t="s">
        <v>104</v>
      </c>
      <c r="N12" s="3"/>
    </row>
    <row r="13" spans="1:15" x14ac:dyDescent="0.35">
      <c r="A13" s="5" t="s">
        <v>161</v>
      </c>
      <c r="C13" s="3" t="str">
        <f>VLOOKUP(A13,[1]Facilities!$A:$F,6,FALSE)</f>
        <v>ABBT3710049</v>
      </c>
      <c r="D13" s="3">
        <f>VLOOKUP(A13,[1]Facilities!$A:$G,5,FALSE)</f>
        <v>322</v>
      </c>
      <c r="E13" s="39">
        <v>44508</v>
      </c>
      <c r="F13" s="3" t="s">
        <v>175</v>
      </c>
      <c r="G13" s="2" t="s">
        <v>104</v>
      </c>
      <c r="N13" s="3"/>
    </row>
    <row r="14" spans="1:15" x14ac:dyDescent="0.35">
      <c r="A14" s="5" t="s">
        <v>161</v>
      </c>
      <c r="C14" s="3" t="str">
        <f>VLOOKUP(A14,[1]Facilities!$A:$F,6,FALSE)</f>
        <v>ABBT3710049</v>
      </c>
      <c r="D14" s="3">
        <f>VLOOKUP(A14,[1]Facilities!$A:$G,5,FALSE)</f>
        <v>322</v>
      </c>
      <c r="E14" s="39">
        <v>44508</v>
      </c>
      <c r="F14" s="3" t="s">
        <v>175</v>
      </c>
      <c r="G14" s="2" t="s">
        <v>104</v>
      </c>
      <c r="N14" s="3"/>
    </row>
    <row r="15" spans="1:15" x14ac:dyDescent="0.35">
      <c r="A15" s="5" t="s">
        <v>157</v>
      </c>
      <c r="C15" s="3" t="str">
        <f>VLOOKUP(A15,[1]Facilities!$A:$F,6,FALSE)</f>
        <v>ABBT3710049</v>
      </c>
      <c r="D15" s="3">
        <f>VLOOKUP(A15,[1]Facilities!$A:$G,5,FALSE)</f>
        <v>322</v>
      </c>
      <c r="E15" s="39">
        <v>44509</v>
      </c>
      <c r="F15" s="3" t="s">
        <v>175</v>
      </c>
      <c r="G15" s="2" t="s">
        <v>104</v>
      </c>
      <c r="N15" s="3"/>
    </row>
    <row r="16" spans="1:15" x14ac:dyDescent="0.35">
      <c r="A16" s="5" t="s">
        <v>159</v>
      </c>
      <c r="C16" s="3" t="str">
        <f>VLOOKUP(A16,[1]Facilities!$A:$F,6,FALSE)</f>
        <v>ABBT4940020</v>
      </c>
      <c r="D16" s="3">
        <f>VLOOKUP(A16,[1]Facilities!$A:$G,5,FALSE)</f>
        <v>322</v>
      </c>
      <c r="E16" s="39">
        <v>44509</v>
      </c>
      <c r="F16" s="3" t="s">
        <v>175</v>
      </c>
      <c r="G16" s="2" t="s">
        <v>104</v>
      </c>
      <c r="N16" s="3"/>
    </row>
    <row r="17" spans="1:15" x14ac:dyDescent="0.35">
      <c r="A17" s="5" t="s">
        <v>159</v>
      </c>
      <c r="C17" s="3" t="str">
        <f>VLOOKUP(A17,[1]Facilities!$A:$F,6,FALSE)</f>
        <v>ABBT4940020</v>
      </c>
      <c r="D17" s="3">
        <f>VLOOKUP(A17,[1]Facilities!$A:$G,5,FALSE)</f>
        <v>322</v>
      </c>
      <c r="E17" s="39">
        <v>44509</v>
      </c>
      <c r="F17" s="3" t="s">
        <v>175</v>
      </c>
      <c r="G17" s="3" t="s">
        <v>104</v>
      </c>
      <c r="N17" s="3"/>
    </row>
    <row r="18" spans="1:15" x14ac:dyDescent="0.35">
      <c r="A18" s="5" t="s">
        <v>160</v>
      </c>
      <c r="C18" s="3" t="str">
        <f>VLOOKUP(A18,[1]Facilities!$A:$F,6,FALSE)</f>
        <v>ABBT4940020</v>
      </c>
      <c r="D18" s="3">
        <f>VLOOKUP(A18,[1]Facilities!$A:$G,5,FALSE)</f>
        <v>322</v>
      </c>
      <c r="E18" s="39">
        <v>44509</v>
      </c>
      <c r="F18" s="3" t="s">
        <v>175</v>
      </c>
      <c r="G18" s="2" t="s">
        <v>104</v>
      </c>
      <c r="N18" s="3"/>
    </row>
    <row r="19" spans="1:15" x14ac:dyDescent="0.35">
      <c r="A19" s="5" t="s">
        <v>160</v>
      </c>
      <c r="C19" s="3" t="str">
        <f>VLOOKUP(A19,[1]Facilities!$A:$F,6,FALSE)</f>
        <v>ABBT4940020</v>
      </c>
      <c r="D19" s="3">
        <f>VLOOKUP(A19,[1]Facilities!$A:$G,5,FALSE)</f>
        <v>322</v>
      </c>
      <c r="E19" s="39">
        <v>44509</v>
      </c>
      <c r="F19" s="3" t="s">
        <v>175</v>
      </c>
      <c r="G19" s="2" t="s">
        <v>104</v>
      </c>
      <c r="N19" s="3"/>
    </row>
    <row r="20" spans="1:15" x14ac:dyDescent="0.35">
      <c r="A20" s="5" t="s">
        <v>161</v>
      </c>
      <c r="C20" s="3" t="str">
        <f>VLOOKUP(A20,[1]Facilities!$A:$F,6,FALSE)</f>
        <v>ABBT3710049</v>
      </c>
      <c r="D20" s="3">
        <f>VLOOKUP(A20,[1]Facilities!$A:$G,5,FALSE)</f>
        <v>322</v>
      </c>
      <c r="E20" s="39">
        <v>44539</v>
      </c>
      <c r="F20" s="3" t="s">
        <v>175</v>
      </c>
      <c r="G20" s="3" t="s">
        <v>104</v>
      </c>
      <c r="N20" s="3"/>
    </row>
    <row r="21" spans="1:15" x14ac:dyDescent="0.35">
      <c r="A21" s="5" t="s">
        <v>161</v>
      </c>
      <c r="C21" s="3" t="str">
        <f>VLOOKUP(A21,[1]Facilities!$A:$F,6,FALSE)</f>
        <v>ABBT3710049</v>
      </c>
      <c r="D21" s="3">
        <f>VLOOKUP(A21,[1]Facilities!$A:$G,5,FALSE)</f>
        <v>322</v>
      </c>
      <c r="E21" s="39">
        <v>44539</v>
      </c>
      <c r="F21" s="3" t="s">
        <v>175</v>
      </c>
      <c r="G21" s="2" t="s">
        <v>104</v>
      </c>
      <c r="N21" s="3"/>
    </row>
    <row r="22" spans="1:15" x14ac:dyDescent="0.35">
      <c r="A22" s="5" t="s">
        <v>156</v>
      </c>
      <c r="C22" s="3" t="str">
        <f>VLOOKUP(A22,[1]Facilities!$A:$F,6,FALSE)</f>
        <v>ABBT4180001</v>
      </c>
      <c r="D22" s="3">
        <f>VLOOKUP(A22,[1]Facilities!$A:$G,5,FALSE)</f>
        <v>322</v>
      </c>
      <c r="E22" s="39">
        <v>44539</v>
      </c>
      <c r="F22" s="3" t="s">
        <v>175</v>
      </c>
      <c r="G22" s="2" t="s">
        <v>104</v>
      </c>
      <c r="N22" s="3"/>
    </row>
    <row r="23" spans="1:15" x14ac:dyDescent="0.35">
      <c r="A23" s="5" t="s">
        <v>156</v>
      </c>
      <c r="C23" s="3" t="str">
        <f>VLOOKUP(A23,[1]Facilities!$A:$F,6,FALSE)</f>
        <v>ABBT4180001</v>
      </c>
      <c r="D23" s="3">
        <f>VLOOKUP(A23,[1]Facilities!$A:$G,5,FALSE)</f>
        <v>322</v>
      </c>
      <c r="E23" s="39">
        <v>44539</v>
      </c>
      <c r="F23" s="3" t="s">
        <v>175</v>
      </c>
      <c r="G23" s="3" t="s">
        <v>104</v>
      </c>
      <c r="N23" s="3"/>
    </row>
    <row r="24" spans="1:15" x14ac:dyDescent="0.35">
      <c r="A24" s="5" t="s">
        <v>156</v>
      </c>
      <c r="C24" s="3" t="str">
        <f>VLOOKUP(A24,[1]Facilities!$A:$F,6,FALSE)</f>
        <v>ABBT4180001</v>
      </c>
      <c r="D24" s="3">
        <f>VLOOKUP(A24,[1]Facilities!$A:$G,5,FALSE)</f>
        <v>322</v>
      </c>
      <c r="E24" s="39">
        <v>44539</v>
      </c>
      <c r="F24" s="3" t="s">
        <v>175</v>
      </c>
      <c r="G24" s="2" t="s">
        <v>104</v>
      </c>
      <c r="N24" s="3"/>
    </row>
    <row r="25" spans="1:15" x14ac:dyDescent="0.35">
      <c r="A25" s="5" t="s">
        <v>165</v>
      </c>
      <c r="C25" s="3" t="str">
        <f>VLOOKUP(A25,[1]Facilities!$A:$F,6,FALSE)</f>
        <v>ABCS0030809</v>
      </c>
      <c r="D25" s="3">
        <f>VLOOKUP(A25,[1]Facilities!$A:$G,5,FALSE)</f>
        <v>601</v>
      </c>
      <c r="E25" s="39">
        <v>44539</v>
      </c>
      <c r="F25" s="3" t="s">
        <v>175</v>
      </c>
      <c r="G25" s="2" t="s">
        <v>104</v>
      </c>
      <c r="N25" s="3"/>
    </row>
    <row r="26" spans="1:15" x14ac:dyDescent="0.35">
      <c r="A26" s="5" t="s">
        <v>165</v>
      </c>
      <c r="C26" s="3" t="str">
        <f>VLOOKUP(A26,[1]Facilities!$A:$F,6,FALSE)</f>
        <v>ABCS0030809</v>
      </c>
      <c r="D26" s="3">
        <f>VLOOKUP(A26,[1]Facilities!$A:$G,5,FALSE)</f>
        <v>601</v>
      </c>
      <c r="E26" s="39">
        <v>44539</v>
      </c>
      <c r="F26" s="3" t="s">
        <v>175</v>
      </c>
      <c r="G26" s="2" t="s">
        <v>104</v>
      </c>
      <c r="N26" s="3"/>
    </row>
    <row r="27" spans="1:15" x14ac:dyDescent="0.35">
      <c r="A27" s="5" t="s">
        <v>162</v>
      </c>
      <c r="C27" s="3" t="str">
        <f>VLOOKUP(A27,[1]Facilities!$A:$F,6,FALSE)</f>
        <v>ABBT3710049</v>
      </c>
      <c r="D27" s="3">
        <f>VLOOKUP(A27,[1]Facilities!$A:$G,5,FALSE)</f>
        <v>322</v>
      </c>
      <c r="E27" s="39">
        <v>44539</v>
      </c>
      <c r="F27" s="3" t="s">
        <v>175</v>
      </c>
      <c r="G27" s="2" t="s">
        <v>104</v>
      </c>
      <c r="N27" s="3"/>
    </row>
    <row r="28" spans="1:15" x14ac:dyDescent="0.35">
      <c r="A28" s="5" t="s">
        <v>163</v>
      </c>
      <c r="C28" s="3" t="str">
        <f>VLOOKUP(A28,[1]Facilities!$A:$F,6,FALSE)</f>
        <v>ABBT4550001</v>
      </c>
      <c r="D28" s="3">
        <f>VLOOKUP(A28,[1]Facilities!$A:$G,5,FALSE)</f>
        <v>322</v>
      </c>
      <c r="E28" s="39">
        <v>44551</v>
      </c>
      <c r="F28" s="3" t="s">
        <v>175</v>
      </c>
      <c r="G28" s="3" t="s">
        <v>111</v>
      </c>
      <c r="H28" s="2" t="s">
        <v>178</v>
      </c>
      <c r="I28" s="2" t="s">
        <v>113</v>
      </c>
      <c r="J28" s="2" t="s">
        <v>181</v>
      </c>
      <c r="K28" s="2" t="s">
        <v>180</v>
      </c>
      <c r="L28" s="2" t="s">
        <v>181</v>
      </c>
      <c r="M28" s="2" t="s">
        <v>181</v>
      </c>
      <c r="N28" s="3" t="s">
        <v>176</v>
      </c>
      <c r="O28" s="2" t="s">
        <v>184</v>
      </c>
    </row>
    <row r="29" spans="1:15" x14ac:dyDescent="0.35">
      <c r="A29" s="5" t="s">
        <v>158</v>
      </c>
      <c r="C29" s="3" t="str">
        <f>VLOOKUP(A29,[1]Facilities!$A:$F,6,FALSE)</f>
        <v>ABBT3710049</v>
      </c>
      <c r="D29" s="3">
        <f>VLOOKUP(A29,[1]Facilities!$A:$G,5,FALSE)</f>
        <v>322</v>
      </c>
      <c r="E29" s="39">
        <v>44557</v>
      </c>
      <c r="F29" s="3" t="s">
        <v>175</v>
      </c>
      <c r="G29" s="3" t="s">
        <v>111</v>
      </c>
      <c r="H29" s="2" t="s">
        <v>134</v>
      </c>
      <c r="I29" s="2" t="s">
        <v>142</v>
      </c>
      <c r="J29" s="2" t="s">
        <v>181</v>
      </c>
      <c r="K29" s="2" t="s">
        <v>180</v>
      </c>
      <c r="L29" s="2" t="s">
        <v>181</v>
      </c>
      <c r="M29" s="2" t="s">
        <v>181</v>
      </c>
      <c r="N29" s="3" t="s">
        <v>176</v>
      </c>
      <c r="O29" s="2" t="s">
        <v>185</v>
      </c>
    </row>
    <row r="30" spans="1:15" x14ac:dyDescent="0.35">
      <c r="A30" s="5" t="s">
        <v>158</v>
      </c>
      <c r="C30" s="3" t="str">
        <f>VLOOKUP(A30,[1]Facilities!$A:$F,6,FALSE)</f>
        <v>ABBT3710049</v>
      </c>
      <c r="D30" s="3">
        <f>VLOOKUP(A30,[1]Facilities!$A:$G,5,FALSE)</f>
        <v>322</v>
      </c>
      <c r="E30" s="39">
        <v>44580</v>
      </c>
      <c r="F30" s="3" t="s">
        <v>175</v>
      </c>
      <c r="G30" s="2" t="s">
        <v>104</v>
      </c>
      <c r="N30" s="3"/>
    </row>
    <row r="31" spans="1:15" x14ac:dyDescent="0.35">
      <c r="A31" s="5" t="s">
        <v>158</v>
      </c>
      <c r="C31" s="3" t="str">
        <f>VLOOKUP(A31,[1]Facilities!$A:$F,6,FALSE)</f>
        <v>ABBT3710049</v>
      </c>
      <c r="D31" s="3">
        <f>VLOOKUP(A31,[1]Facilities!$A:$G,5,FALSE)</f>
        <v>322</v>
      </c>
      <c r="E31" s="39">
        <v>44585</v>
      </c>
      <c r="F31" s="3" t="s">
        <v>175</v>
      </c>
      <c r="G31" s="2" t="s">
        <v>104</v>
      </c>
      <c r="N31" s="3"/>
    </row>
    <row r="32" spans="1:15" x14ac:dyDescent="0.35">
      <c r="A32" s="5" t="s">
        <v>158</v>
      </c>
      <c r="C32" s="3" t="str">
        <f>VLOOKUP(A32,[1]Facilities!$A:$F,6,FALSE)</f>
        <v>ABBT3710049</v>
      </c>
      <c r="D32" s="3">
        <f>VLOOKUP(A32,[1]Facilities!$A:$G,5,FALSE)</f>
        <v>322</v>
      </c>
      <c r="E32" s="39">
        <v>44595</v>
      </c>
      <c r="F32" s="3" t="s">
        <v>175</v>
      </c>
      <c r="G32" s="2" t="s">
        <v>104</v>
      </c>
      <c r="N32" s="3"/>
    </row>
    <row r="33" spans="1:15" x14ac:dyDescent="0.35">
      <c r="A33" s="5" t="s">
        <v>158</v>
      </c>
      <c r="C33" s="3" t="str">
        <f>VLOOKUP(A33,[1]Facilities!$A:$F,6,FALSE)</f>
        <v>ABBT3710049</v>
      </c>
      <c r="D33" s="3">
        <f>VLOOKUP(A33,[1]Facilities!$A:$G,5,FALSE)</f>
        <v>322</v>
      </c>
      <c r="E33" s="39">
        <v>44621</v>
      </c>
      <c r="F33" s="3" t="s">
        <v>175</v>
      </c>
      <c r="G33" s="2" t="s">
        <v>104</v>
      </c>
      <c r="N33" s="3"/>
    </row>
    <row r="34" spans="1:15" x14ac:dyDescent="0.35">
      <c r="A34" s="5" t="s">
        <v>158</v>
      </c>
      <c r="C34" s="3" t="str">
        <f>VLOOKUP(A34,[1]Facilities!$A:$F,6,FALSE)</f>
        <v>ABBT3710049</v>
      </c>
      <c r="D34" s="3">
        <f>VLOOKUP(A34,[1]Facilities!$A:$G,5,FALSE)</f>
        <v>322</v>
      </c>
      <c r="E34" s="39">
        <v>44637</v>
      </c>
      <c r="F34" s="3" t="s">
        <v>175</v>
      </c>
      <c r="G34" s="3" t="s">
        <v>111</v>
      </c>
      <c r="H34" s="2" t="s">
        <v>134</v>
      </c>
      <c r="I34" s="2" t="s">
        <v>142</v>
      </c>
      <c r="J34" s="2">
        <v>1.102814833</v>
      </c>
      <c r="K34" s="2" t="s">
        <v>187</v>
      </c>
      <c r="L34" s="2" t="s">
        <v>181</v>
      </c>
      <c r="M34" s="2" t="s">
        <v>181</v>
      </c>
      <c r="N34" s="3" t="s">
        <v>176</v>
      </c>
      <c r="O34" s="2" t="s">
        <v>186</v>
      </c>
    </row>
    <row r="35" spans="1:15" x14ac:dyDescent="0.35">
      <c r="A35" s="5" t="s">
        <v>158</v>
      </c>
      <c r="C35" s="3" t="str">
        <f>VLOOKUP(A35,[1]Facilities!$A:$F,6,FALSE)</f>
        <v>ABBT3710049</v>
      </c>
      <c r="D35" s="3">
        <f>VLOOKUP(A35,[1]Facilities!$A:$G,5,FALSE)</f>
        <v>322</v>
      </c>
      <c r="E35" s="39">
        <v>44637</v>
      </c>
      <c r="F35" s="3" t="s">
        <v>175</v>
      </c>
      <c r="G35" s="3" t="s">
        <v>111</v>
      </c>
      <c r="H35" s="2" t="s">
        <v>134</v>
      </c>
      <c r="I35" s="2" t="s">
        <v>142</v>
      </c>
      <c r="J35" s="2">
        <v>1.102814833</v>
      </c>
      <c r="K35" s="2" t="s">
        <v>187</v>
      </c>
      <c r="L35" s="2" t="s">
        <v>181</v>
      </c>
      <c r="M35" s="2" t="s">
        <v>181</v>
      </c>
      <c r="N35" s="3" t="s">
        <v>176</v>
      </c>
      <c r="O35" s="2" t="s">
        <v>186</v>
      </c>
    </row>
    <row r="36" spans="1:15" x14ac:dyDescent="0.35">
      <c r="A36" s="5" t="s">
        <v>163</v>
      </c>
      <c r="C36" s="3" t="str">
        <f>VLOOKUP(A36,[1]Facilities!$A:$F,6,FALSE)</f>
        <v>ABBT4550001</v>
      </c>
      <c r="D36" s="3">
        <f>VLOOKUP(A36,[1]Facilities!$A:$G,5,FALSE)</f>
        <v>322</v>
      </c>
      <c r="E36" s="39">
        <v>44740</v>
      </c>
      <c r="F36" s="3" t="s">
        <v>175</v>
      </c>
      <c r="G36" s="3" t="s">
        <v>111</v>
      </c>
      <c r="H36" s="2" t="s">
        <v>179</v>
      </c>
      <c r="I36" s="2" t="s">
        <v>134</v>
      </c>
      <c r="J36" s="2">
        <v>3.4415045449999999</v>
      </c>
      <c r="K36" s="2" t="s">
        <v>187</v>
      </c>
      <c r="L36" s="2" t="s">
        <v>181</v>
      </c>
      <c r="M36" s="2" t="s">
        <v>181</v>
      </c>
      <c r="N36" s="3" t="s">
        <v>176</v>
      </c>
      <c r="O36" s="2" t="s">
        <v>188</v>
      </c>
    </row>
    <row r="37" spans="1:15" x14ac:dyDescent="0.35">
      <c r="A37" s="5" t="s">
        <v>159</v>
      </c>
      <c r="C37" s="3" t="str">
        <f>VLOOKUP(A37,[1]Facilities!$A:$F,6,FALSE)</f>
        <v>ABBT4940020</v>
      </c>
      <c r="D37" s="3">
        <f>VLOOKUP(A37,[1]Facilities!$A:$G,5,FALSE)</f>
        <v>322</v>
      </c>
      <c r="E37" s="39">
        <v>44903</v>
      </c>
      <c r="F37" s="3" t="s">
        <v>175</v>
      </c>
      <c r="G37" s="3" t="s">
        <v>111</v>
      </c>
      <c r="H37" s="2" t="s">
        <v>135</v>
      </c>
      <c r="I37" s="2" t="s">
        <v>129</v>
      </c>
      <c r="J37" s="2">
        <v>2.2026157080000002</v>
      </c>
      <c r="K37" s="2" t="s">
        <v>187</v>
      </c>
      <c r="L37" s="2" t="s">
        <v>181</v>
      </c>
      <c r="M37" s="2" t="s">
        <v>181</v>
      </c>
      <c r="N37" s="3" t="s">
        <v>176</v>
      </c>
      <c r="O37" s="2" t="s">
        <v>189</v>
      </c>
    </row>
    <row r="38" spans="1:15" x14ac:dyDescent="0.35">
      <c r="A38" s="5" t="s">
        <v>154</v>
      </c>
      <c r="C38" s="3" t="str">
        <f>VLOOKUP(A38,[1]Facilities!$A:$F,6,FALSE)</f>
        <v>ABBT2240034</v>
      </c>
      <c r="D38" s="3">
        <f>VLOOKUP(A38,[1]Facilities!$A:$G,5,FALSE)</f>
        <v>322</v>
      </c>
      <c r="E38" s="39">
        <v>44931</v>
      </c>
      <c r="F38" s="3" t="s">
        <v>175</v>
      </c>
      <c r="G38" s="3" t="s">
        <v>111</v>
      </c>
      <c r="H38" s="2" t="s">
        <v>135</v>
      </c>
      <c r="I38" s="2" t="s">
        <v>142</v>
      </c>
      <c r="J38" s="2">
        <v>6.4580355559999996</v>
      </c>
      <c r="K38" s="2" t="s">
        <v>187</v>
      </c>
      <c r="L38" s="2" t="s">
        <v>181</v>
      </c>
      <c r="M38" s="2" t="s">
        <v>181</v>
      </c>
      <c r="N38" s="3" t="s">
        <v>176</v>
      </c>
      <c r="O38" s="2" t="s">
        <v>190</v>
      </c>
    </row>
    <row r="39" spans="1:15" x14ac:dyDescent="0.35">
      <c r="N39" s="3"/>
    </row>
  </sheetData>
  <autoFilter ref="A1:O38" xr:uid="{306B233A-2FB1-4E17-9880-5877C729A996}">
    <sortState xmlns:xlrd2="http://schemas.microsoft.com/office/spreadsheetml/2017/richdata2" ref="A4:O38">
      <sortCondition ref="E1:E38"/>
    </sortState>
  </autoFilter>
  <mergeCells count="15">
    <mergeCell ref="F1:F2"/>
    <mergeCell ref="A1:A2"/>
    <mergeCell ref="B1:B2"/>
    <mergeCell ref="C1:C2"/>
    <mergeCell ref="D1:D2"/>
    <mergeCell ref="E1:E2"/>
    <mergeCell ref="M1:M2"/>
    <mergeCell ref="O1:O2"/>
    <mergeCell ref="L1:L2"/>
    <mergeCell ref="N1:N2"/>
    <mergeCell ref="G1:G2"/>
    <mergeCell ref="H1:H2"/>
    <mergeCell ref="I1:I2"/>
    <mergeCell ref="J1:J2"/>
    <mergeCell ref="K1:K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B67B499B-3473-4429-B230-86A405E1330A}">
          <x14:formula1>
            <xm:f>'drop down lists'!$C$2:$C$5</xm:f>
          </x14:formula1>
          <xm:sqref>G3:G1048576</xm:sqref>
        </x14:dataValidation>
        <x14:dataValidation type="list" allowBlank="1" showInputMessage="1" showErrorMessage="1" xr:uid="{79335758-62EA-434A-AC68-526808CD469E}">
          <x14:formula1>
            <xm:f>'drop down lists'!$A$2:$A$22</xm:f>
          </x14:formula1>
          <xm:sqref>H3:H1048576</xm:sqref>
        </x14:dataValidation>
        <x14:dataValidation type="list" allowBlank="1" showInputMessage="1" showErrorMessage="1" xr:uid="{59A26E31-EB72-4B01-9F3D-F9A47BB3EBE4}">
          <x14:formula1>
            <xm:f>'drop down lists'!$F$2:$F$14</xm:f>
          </x14:formula1>
          <xm:sqref>I3:I1048576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4EF3-8287-480B-9368-327965CCE8F5}">
  <dimension ref="A1:H22"/>
  <sheetViews>
    <sheetView workbookViewId="0">
      <selection activeCell="D17" sqref="D17"/>
    </sheetView>
  </sheetViews>
  <sheetFormatPr defaultRowHeight="14.5" x14ac:dyDescent="0.35"/>
  <cols>
    <col min="1" max="1" width="27.36328125" customWidth="1"/>
    <col min="3" max="3" width="14.6328125" customWidth="1"/>
    <col min="4" max="4" width="63.36328125" customWidth="1"/>
    <col min="6" max="6" width="29.54296875" customWidth="1"/>
    <col min="8" max="8" width="21.6328125" customWidth="1"/>
  </cols>
  <sheetData>
    <row r="1" spans="1:8" x14ac:dyDescent="0.35">
      <c r="A1" s="1" t="s">
        <v>105</v>
      </c>
      <c r="B1" s="1"/>
      <c r="C1" t="s">
        <v>106</v>
      </c>
      <c r="D1" t="s">
        <v>107</v>
      </c>
      <c r="F1" t="s">
        <v>108</v>
      </c>
      <c r="H1" s="29" t="s">
        <v>109</v>
      </c>
    </row>
    <row r="2" spans="1:8" x14ac:dyDescent="0.35">
      <c r="A2" t="s">
        <v>110</v>
      </c>
      <c r="C2" t="s">
        <v>111</v>
      </c>
      <c r="D2" t="s">
        <v>112</v>
      </c>
      <c r="F2" t="s">
        <v>113</v>
      </c>
      <c r="H2" s="28" t="s">
        <v>114</v>
      </c>
    </row>
    <row r="3" spans="1:8" x14ac:dyDescent="0.35">
      <c r="A3" t="s">
        <v>115</v>
      </c>
      <c r="C3" t="s">
        <v>104</v>
      </c>
      <c r="D3" t="s">
        <v>116</v>
      </c>
      <c r="F3" t="s">
        <v>117</v>
      </c>
      <c r="H3" s="30" t="s">
        <v>118</v>
      </c>
    </row>
    <row r="4" spans="1:8" x14ac:dyDescent="0.35">
      <c r="A4" t="s">
        <v>119</v>
      </c>
      <c r="C4" t="s">
        <v>120</v>
      </c>
      <c r="D4" t="s">
        <v>121</v>
      </c>
      <c r="F4" t="s">
        <v>122</v>
      </c>
    </row>
    <row r="5" spans="1:8" x14ac:dyDescent="0.35">
      <c r="A5" t="s">
        <v>123</v>
      </c>
      <c r="C5" t="s">
        <v>124</v>
      </c>
      <c r="D5" t="s">
        <v>125</v>
      </c>
      <c r="F5" t="s">
        <v>126</v>
      </c>
      <c r="H5" s="29" t="s">
        <v>127</v>
      </c>
    </row>
    <row r="6" spans="1:8" x14ac:dyDescent="0.35">
      <c r="A6" t="s">
        <v>128</v>
      </c>
      <c r="F6" t="s">
        <v>129</v>
      </c>
      <c r="H6" s="28" t="s">
        <v>98</v>
      </c>
    </row>
    <row r="7" spans="1:8" x14ac:dyDescent="0.35">
      <c r="A7" s="40" t="s">
        <v>177</v>
      </c>
      <c r="F7" t="s">
        <v>130</v>
      </c>
      <c r="H7" s="28" t="s">
        <v>131</v>
      </c>
    </row>
    <row r="8" spans="1:8" x14ac:dyDescent="0.35">
      <c r="A8" t="s">
        <v>132</v>
      </c>
      <c r="F8" t="s">
        <v>133</v>
      </c>
      <c r="H8" s="30" t="s">
        <v>134</v>
      </c>
    </row>
    <row r="9" spans="1:8" x14ac:dyDescent="0.35">
      <c r="A9" t="s">
        <v>135</v>
      </c>
      <c r="F9" t="s">
        <v>136</v>
      </c>
    </row>
    <row r="10" spans="1:8" x14ac:dyDescent="0.35">
      <c r="A10" t="s">
        <v>137</v>
      </c>
      <c r="F10" t="s">
        <v>138</v>
      </c>
    </row>
    <row r="11" spans="1:8" x14ac:dyDescent="0.35">
      <c r="A11" s="40" t="s">
        <v>178</v>
      </c>
      <c r="F11" t="s">
        <v>139</v>
      </c>
    </row>
    <row r="12" spans="1:8" x14ac:dyDescent="0.35">
      <c r="A12" t="s">
        <v>140</v>
      </c>
      <c r="F12" t="s">
        <v>141</v>
      </c>
    </row>
    <row r="13" spans="1:8" x14ac:dyDescent="0.35">
      <c r="A13" s="40" t="s">
        <v>179</v>
      </c>
      <c r="F13" t="s">
        <v>142</v>
      </c>
    </row>
    <row r="14" spans="1:8" x14ac:dyDescent="0.35">
      <c r="A14" t="s">
        <v>143</v>
      </c>
      <c r="F14" t="s">
        <v>134</v>
      </c>
    </row>
    <row r="15" spans="1:8" x14ac:dyDescent="0.35">
      <c r="A15" t="s">
        <v>144</v>
      </c>
    </row>
    <row r="16" spans="1:8" x14ac:dyDescent="0.35">
      <c r="A16" t="s">
        <v>145</v>
      </c>
    </row>
    <row r="17" spans="1:1" x14ac:dyDescent="0.35">
      <c r="A17" t="s">
        <v>146</v>
      </c>
    </row>
    <row r="18" spans="1:1" x14ac:dyDescent="0.35">
      <c r="A18" t="s">
        <v>147</v>
      </c>
    </row>
    <row r="19" spans="1:1" x14ac:dyDescent="0.35">
      <c r="A19" t="s">
        <v>148</v>
      </c>
    </row>
    <row r="20" spans="1:1" x14ac:dyDescent="0.35">
      <c r="A20" t="s">
        <v>149</v>
      </c>
    </row>
    <row r="21" spans="1:1" x14ac:dyDescent="0.35">
      <c r="A21" t="s">
        <v>150</v>
      </c>
    </row>
    <row r="22" spans="1:1" x14ac:dyDescent="0.35">
      <c r="A22" t="s">
        <v>134</v>
      </c>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420490-8e2b-417a-bb58-91fa0dc7b746" xsi:nil="true"/>
    <lcf76f155ced4ddcb4097134ff3c332f xmlns="62e96a71-56f6-493a-ba79-1c37fdc5a98c">
      <Terms xmlns="http://schemas.microsoft.com/office/infopath/2007/PartnerControls"/>
    </lcf76f155ced4ddcb4097134ff3c332f>
    <SharedWithUsers xmlns="8174da8a-f62b-4af0-a9ee-05b152acbaf1">
      <UserInfo>
        <DisplayName/>
        <AccountId xsi:nil="true"/>
        <AccountType/>
      </UserInfo>
    </SharedWithUsers>
    <MediaLengthInSeconds xmlns="62e96a71-56f6-493a-ba79-1c37fdc5a9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2D7AD22E0355429830B8D4F52D4ECC" ma:contentTypeVersion="17" ma:contentTypeDescription="Create a new document." ma:contentTypeScope="" ma:versionID="3b910852ecf31f3b866a2a7295a4204b">
  <xsd:schema xmlns:xsd="http://www.w3.org/2001/XMLSchema" xmlns:xs="http://www.w3.org/2001/XMLSchema" xmlns:p="http://schemas.microsoft.com/office/2006/metadata/properties" xmlns:ns2="62e96a71-56f6-493a-ba79-1c37fdc5a98c" xmlns:ns3="8174da8a-f62b-4af0-a9ee-05b152acbaf1" xmlns:ns4="67420490-8e2b-417a-bb58-91fa0dc7b746" targetNamespace="http://schemas.microsoft.com/office/2006/metadata/properties" ma:root="true" ma:fieldsID="e294ea0f2f826295e62a2b7da4f7073b" ns2:_="" ns3:_="" ns4:_="">
    <xsd:import namespace="62e96a71-56f6-493a-ba79-1c37fdc5a98c"/>
    <xsd:import namespace="8174da8a-f62b-4af0-a9ee-05b152acbaf1"/>
    <xsd:import namespace="67420490-8e2b-417a-bb58-91fa0dc7b7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96a71-56f6-493a-ba79-1c37fdc5a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c0e13f-1d70-4e29-916c-ae208cad2a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74da8a-f62b-4af0-a9ee-05b152acba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420490-8e2b-417a-bb58-91fa0dc7b74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bf9188f-326e-426e-9230-1fb54df41a94}" ma:internalName="TaxCatchAll" ma:showField="CatchAllData" ma:web="8174da8a-f62b-4af0-a9ee-05b152acba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DBCC92-64CB-42A3-A43E-F24A1C3A3E96}">
  <ds:schemaRefs>
    <ds:schemaRef ds:uri="http://schemas.microsoft.com/office/2006/metadata/properties"/>
    <ds:schemaRef ds:uri="http://schemas.microsoft.com/office/infopath/2007/PartnerControls"/>
    <ds:schemaRef ds:uri="9be36521-1157-440e-98dd-e4c2424eb4f9"/>
    <ds:schemaRef ds:uri="b64802a6-ac8e-4e76-b065-1fbe4dcefacc"/>
    <ds:schemaRef ds:uri="67420490-8e2b-417a-bb58-91fa0dc7b746"/>
    <ds:schemaRef ds:uri="62e96a71-56f6-493a-ba79-1c37fdc5a98c"/>
    <ds:schemaRef ds:uri="8174da8a-f62b-4af0-a9ee-05b152acbaf1"/>
  </ds:schemaRefs>
</ds:datastoreItem>
</file>

<file path=customXml/itemProps2.xml><?xml version="1.0" encoding="utf-8"?>
<ds:datastoreItem xmlns:ds="http://schemas.openxmlformats.org/officeDocument/2006/customXml" ds:itemID="{F0C99067-9DAD-46B6-9106-3D8D86242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96a71-56f6-493a-ba79-1c37fdc5a98c"/>
    <ds:schemaRef ds:uri="8174da8a-f62b-4af0-a9ee-05b152acbaf1"/>
    <ds:schemaRef ds:uri="67420490-8e2b-417a-bb58-91fa0dc7b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BEF617-24B9-4252-80AD-44C18C8DBD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and Definitions</vt:lpstr>
      <vt:lpstr>Screening Data</vt:lpstr>
      <vt:lpstr>Follow-up Data</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Pfau</dc:creator>
  <cp:keywords/>
  <dc:description/>
  <cp:lastModifiedBy>Stephen Cornwall</cp:lastModifiedBy>
  <cp:revision/>
  <dcterms:created xsi:type="dcterms:W3CDTF">2022-12-07T15:21:53Z</dcterms:created>
  <dcterms:modified xsi:type="dcterms:W3CDTF">2023-11-06T23:13:19Z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0x010100E92D7AD22E0355429830B8D4F52D4ECC</vt:lpwstr>
  </property>
  <property fmtid="{D5CDD505-2E9C-101B-9397-08002B2CF9AE}" pid="3" name="MediaServiceImageTags">
    <vt:lpwstr/>
  </property>
  <property fmtid="{D5CDD505-2E9C-101B-9397-08002B2CF9AE}" pid="4" name="Order">
    <vt:r8>1082700</vt:r8>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